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IT documentos\Informes mesulaes\"/>
    </mc:Choice>
  </mc:AlternateContent>
  <xr:revisionPtr revIDLastSave="0" documentId="8_{F3818A11-BDBE-4A3A-A508-F11D4CF63B17}" xr6:coauthVersionLast="47" xr6:coauthVersionMax="47" xr10:uidLastSave="{00000000-0000-0000-0000-000000000000}"/>
  <bookViews>
    <workbookView xWindow="-108" yWindow="-108" windowWidth="23256" windowHeight="12456" xr2:uid="{BE8F2F34-C870-4C9E-8EA1-2F85AD266B46}"/>
  </bookViews>
  <sheets>
    <sheet name="Hoja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L28" i="1"/>
</calcChain>
</file>

<file path=xl/sharedStrings.xml><?xml version="1.0" encoding="utf-8"?>
<sst xmlns="http://schemas.openxmlformats.org/spreadsheetml/2006/main" count="532" uniqueCount="172">
  <si>
    <t>SALDO EN BANCO 10000015764</t>
  </si>
  <si>
    <t>No. Cheque</t>
  </si>
  <si>
    <t>Beneficiario</t>
  </si>
  <si>
    <t>debito</t>
  </si>
  <si>
    <t>credito</t>
  </si>
  <si>
    <t>Saldo</t>
  </si>
  <si>
    <t>DESCRIPCION</t>
  </si>
  <si>
    <t>cod</t>
  </si>
  <si>
    <t>COMPRAS</t>
  </si>
  <si>
    <t>DEPOSITO OCTUBRE</t>
  </si>
  <si>
    <t>MES DE OCTUBRE</t>
  </si>
  <si>
    <t>DEPOSITO</t>
  </si>
  <si>
    <t>DEPOSITO DE CAMINATA</t>
  </si>
  <si>
    <t>DEPOSITO DE CARRERA</t>
  </si>
  <si>
    <t>VICTOR SANTAMARIA</t>
  </si>
  <si>
    <t>LIMPIEZA DE SEPTIEMBRE</t>
  </si>
  <si>
    <t>LIMPIEZA</t>
  </si>
  <si>
    <t>Etiquetas de fila</t>
  </si>
  <si>
    <t>Suma de debito</t>
  </si>
  <si>
    <t>Suma de credito</t>
  </si>
  <si>
    <t>DILUPA PANAMA</t>
  </si>
  <si>
    <t>AGUA</t>
  </si>
  <si>
    <t>BATERIAS NACIONALES</t>
  </si>
  <si>
    <t>ANULADO</t>
  </si>
  <si>
    <t>SERV PROFESIONALES SEPTIEMBRE</t>
  </si>
  <si>
    <t>CARGOS</t>
  </si>
  <si>
    <t>KARLA CASTILLO</t>
  </si>
  <si>
    <t>ALEXANDER VARGAS</t>
  </si>
  <si>
    <t>VALERIA MORENO</t>
  </si>
  <si>
    <t>LAUDINO PEREZ</t>
  </si>
  <si>
    <t>II DE JULIO</t>
  </si>
  <si>
    <t>SALARIO</t>
  </si>
  <si>
    <t>DONACION</t>
  </si>
  <si>
    <t>JULIO GUZMAN</t>
  </si>
  <si>
    <t>ELECTRICIDAD</t>
  </si>
  <si>
    <t>RENEE ALGANDONA</t>
  </si>
  <si>
    <t>FIESTA PATRIAS</t>
  </si>
  <si>
    <t>KATHIANYS DIAZ</t>
  </si>
  <si>
    <t>LEGALES</t>
  </si>
  <si>
    <t>DAYANA VARGAS</t>
  </si>
  <si>
    <t>XIII MES AGOSTO</t>
  </si>
  <si>
    <t>XIII MES</t>
  </si>
  <si>
    <t>SEGURO SOCIAL</t>
  </si>
  <si>
    <t>NELLY EDWARDS</t>
  </si>
  <si>
    <t>SERV PROF</t>
  </si>
  <si>
    <t>YESSICA CASTILLO</t>
  </si>
  <si>
    <t>SIACAP</t>
  </si>
  <si>
    <t>PEDRO PABLO ORTEGA</t>
  </si>
  <si>
    <t>TELEFONO</t>
  </si>
  <si>
    <t>MONICA GUERRERO</t>
  </si>
  <si>
    <t>ADALIS BECERRA</t>
  </si>
  <si>
    <t>I OCTUBRE</t>
  </si>
  <si>
    <t>AMBIORIX BASTISTA</t>
  </si>
  <si>
    <t>(en blanco)</t>
  </si>
  <si>
    <t>AMERICA LORA</t>
  </si>
  <si>
    <t>Total general</t>
  </si>
  <si>
    <t>AMINTA SANCHEZ</t>
  </si>
  <si>
    <t>DAVID GAINZA</t>
  </si>
  <si>
    <t>EIMY CABALLERO</t>
  </si>
  <si>
    <t>ELIECER ORTIZ</t>
  </si>
  <si>
    <t>ISRAEL QUINTANA</t>
  </si>
  <si>
    <t>IVAN ARGOTE</t>
  </si>
  <si>
    <t>JORGE ALMILLATEGUI</t>
  </si>
  <si>
    <t>JORGE SANTOS</t>
  </si>
  <si>
    <t>JUANCARLOS VERGARA</t>
  </si>
  <si>
    <t>JUAN ROMERO</t>
  </si>
  <si>
    <t>LAURA HARRIS</t>
  </si>
  <si>
    <t>LEONARDO MURILLO</t>
  </si>
  <si>
    <t>LUIS RAMOS</t>
  </si>
  <si>
    <t>MARCOS ORTEGA</t>
  </si>
  <si>
    <t>MARIO PRINGLE</t>
  </si>
  <si>
    <t>RINA GALVEZ</t>
  </si>
  <si>
    <t>MIRNA MARTINEZ</t>
  </si>
  <si>
    <t>FREDDIS PRAVIA</t>
  </si>
  <si>
    <t>ASTRID CHANG</t>
  </si>
  <si>
    <t>HILLARY STERRETT</t>
  </si>
  <si>
    <t>JULIO MORALES</t>
  </si>
  <si>
    <t>RICARDO GAITAN</t>
  </si>
  <si>
    <t>BARBARA ALGADONA</t>
  </si>
  <si>
    <t>PROFUTURO/SIACAP</t>
  </si>
  <si>
    <t>AHORRO</t>
  </si>
  <si>
    <t>MARIANO PEREZ</t>
  </si>
  <si>
    <t>PATRICIA OLIVERO</t>
  </si>
  <si>
    <t>LEONARDO CHANG</t>
  </si>
  <si>
    <t>RICARDO HERRERA</t>
  </si>
  <si>
    <t>YAIR MADRID</t>
  </si>
  <si>
    <t>PETROLEOS DELTA</t>
  </si>
  <si>
    <t xml:space="preserve">II SEPTIEMBRE </t>
  </si>
  <si>
    <t>VICTOR ARCIA</t>
  </si>
  <si>
    <t>BROW &amp; BROWN ABOGADOS</t>
  </si>
  <si>
    <t>SERVICIOS LEGALES</t>
  </si>
  <si>
    <t>ENSA</t>
  </si>
  <si>
    <t>FACTURA SEPT  Y ARREGLO 1/10</t>
  </si>
  <si>
    <t>FACTURA SEPT Y ARREGLO 3/10</t>
  </si>
  <si>
    <t>CABLE &amp; WIRELESS</t>
  </si>
  <si>
    <t>FACT ABRIL Y MAYO</t>
  </si>
  <si>
    <t>TESORO NACIONAL CUT</t>
  </si>
  <si>
    <t>VLADIMIR GUERRERO</t>
  </si>
  <si>
    <t>SERVICIOS PROFESIONALES</t>
  </si>
  <si>
    <t>DEPOSITO DE INVERSION</t>
  </si>
  <si>
    <t>VICTOR HUGO CORTES</t>
  </si>
  <si>
    <t>ORDEN 0073 PANAMA VIEJO</t>
  </si>
  <si>
    <t>EASU SEGUNDO ATENCIO</t>
  </si>
  <si>
    <t>SUPLIDORA GENERAL REYES</t>
  </si>
  <si>
    <t>PANAMA SHOW TIME</t>
  </si>
  <si>
    <t>ANGEL MIGUEL SOSSA</t>
  </si>
  <si>
    <t>ALEIDA SAN GUILLEN</t>
  </si>
  <si>
    <t>PORTUCAN SA</t>
  </si>
  <si>
    <t>MORELIA CASTILLANO</t>
  </si>
  <si>
    <t>HQT GROUP S.A.</t>
  </si>
  <si>
    <t>DISTRIBUIDORA ORLIN</t>
  </si>
  <si>
    <t>DISTRIBUIDORA LA ESTRELLA</t>
  </si>
  <si>
    <t xml:space="preserve">COMISION DE CHEQUERA          </t>
  </si>
  <si>
    <t>15/10/24</t>
  </si>
  <si>
    <t xml:space="preserve">COM.CERTIFICACION DE CHEQUES  </t>
  </si>
  <si>
    <t>DISTRIBUIDORA ORLIM</t>
  </si>
  <si>
    <t>BELKIS RAMOS CASTILLO</t>
  </si>
  <si>
    <t>LAUDINO VARGAS</t>
  </si>
  <si>
    <t xml:space="preserve">MES DE AGOSTO </t>
  </si>
  <si>
    <t>AUTORIDAD DE PASAPORTES</t>
  </si>
  <si>
    <t>ULTRAMAR COMMERCIAL</t>
  </si>
  <si>
    <t>NIEROSA</t>
  </si>
  <si>
    <t>MULTITEK INTERNATIONAL</t>
  </si>
  <si>
    <t>JASON ADRIAN SAENZ</t>
  </si>
  <si>
    <t>II OCTUBRE</t>
  </si>
  <si>
    <t>CESAR IVAN VILLARREAL</t>
  </si>
  <si>
    <t>CAJA DE SEGURO SOCIAL</t>
  </si>
  <si>
    <t>VIS DEIBIS OVANDO</t>
  </si>
  <si>
    <t>NATHALY PINZON</t>
  </si>
  <si>
    <t>29/10/2024</t>
  </si>
  <si>
    <t>FIESTAS PATRIAS</t>
  </si>
  <si>
    <t>DISTRIBUIDORA Y SEDERIA POPULAR</t>
  </si>
  <si>
    <t>VENDELA, S.A.</t>
  </si>
  <si>
    <t>LUIS ESTRIBI</t>
  </si>
  <si>
    <t>ANDRES POVEDA</t>
  </si>
  <si>
    <t>ROLANDO CALDERON</t>
  </si>
  <si>
    <t>NELSON DIAZ</t>
  </si>
  <si>
    <t>EDWARD CARACAS</t>
  </si>
  <si>
    <t>ANTHONY HERNANDEZ</t>
  </si>
  <si>
    <t>Saldo anterior</t>
  </si>
  <si>
    <t xml:space="preserve">CONTRATO SERVICIOS </t>
  </si>
  <si>
    <t>COMBUSTIBLE</t>
  </si>
  <si>
    <t>CAJA MENUDA</t>
  </si>
  <si>
    <t>CONSUMO JUNIO Y JULIO</t>
  </si>
  <si>
    <t>AGUA Y ASEO DE JULIO</t>
  </si>
  <si>
    <t>PRIMER ABONO FONDO SEDE</t>
  </si>
  <si>
    <t>SALARIO PENDIENTES</t>
  </si>
  <si>
    <t>LIQUIDACION</t>
  </si>
  <si>
    <t>tiquetes para feria IMA</t>
  </si>
  <si>
    <t>REEMBOLSOS VARIOS</t>
  </si>
  <si>
    <t>LIMPIEZA DE OCTUBRE</t>
  </si>
  <si>
    <t>ORDEN DE COMPRA 094</t>
  </si>
  <si>
    <t>ORDEN DE COMPRA 0096</t>
  </si>
  <si>
    <t>ORDEN DE COMPRA 0091</t>
  </si>
  <si>
    <t>ORDEN DE COMPRA 0068</t>
  </si>
  <si>
    <t>ORDEN DE COMPRA 100</t>
  </si>
  <si>
    <t>ORDEN DE COMPRA 101</t>
  </si>
  <si>
    <t>ORDEN DE COMPRA 0086</t>
  </si>
  <si>
    <t xml:space="preserve">ORDEN DE COMPRA 0046 </t>
  </si>
  <si>
    <t>ORDEN DE COMPRA 0048</t>
  </si>
  <si>
    <t>ORDEN DE COMPRA 0053</t>
  </si>
  <si>
    <t>ORDEN DE COMPRA 0105</t>
  </si>
  <si>
    <t>ORDEN DE COMPRA 0107</t>
  </si>
  <si>
    <t>CARGOS BANCARIOS</t>
  </si>
  <si>
    <t>ORDEN DE COMPRA 0108</t>
  </si>
  <si>
    <t>ORDEN DE COMPRA 0092</t>
  </si>
  <si>
    <t>ORDEN DE COMPRA 079</t>
  </si>
  <si>
    <t>ORDEN DE COMPRA 0052</t>
  </si>
  <si>
    <t>ORDEN DE COMPRA 023, 080, 082</t>
  </si>
  <si>
    <t>ORDEN DE COMPRA 074</t>
  </si>
  <si>
    <t>ORDEN DE COMPRA 085 Y 0108</t>
  </si>
  <si>
    <t>SEGURO SOCIAL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</si>
</sst>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pivotButton="1"/>
    <xf numFmtId="4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%20USER\Desktop\JUNTA%20COMUNCAL%20PARQUE%20LEFEVRE\BANCO%20NACIONAL%20JCPL\Movimientos%20bancarios%20BNP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 USER" refreshedDate="45621.512143865744" createdVersion="8" refreshedVersion="8" minRefreshableVersion="3" recordCount="167" xr:uid="{C720DC46-60E6-4FAD-812D-CCF232B29CBB}">
  <cacheSource type="worksheet">
    <worksheetSource ref="A4:G171" sheet="octubre" r:id="rId2"/>
  </cacheSource>
  <cacheFields count="7">
    <cacheField name="No. Cheque" numFmtId="0">
      <sharedItems containsDate="1" containsBlank="1" containsMixedTypes="1" minDate="1899-12-31T00:00:00" maxDate="1900-01-09T23:56:04"/>
    </cacheField>
    <cacheField name="Beneficiario" numFmtId="0">
      <sharedItems containsBlank="1"/>
    </cacheField>
    <cacheField name="debito" numFmtId="0">
      <sharedItems containsString="0" containsBlank="1" containsNumber="1" minValue="0" maxValue="12441.38"/>
    </cacheField>
    <cacheField name="credito" numFmtId="0">
      <sharedItems containsString="0" containsBlank="1" containsNumber="1" minValue="2970.49" maxValue="65975"/>
    </cacheField>
    <cacheField name="Saldo" numFmtId="4">
      <sharedItems containsString="0" containsBlank="1" containsNumber="1" minValue="10037.349999999948" maxValue="67139.819999999978"/>
    </cacheField>
    <cacheField name="DESCRIPCION" numFmtId="0">
      <sharedItems containsBlank="1"/>
    </cacheField>
    <cacheField name="cod" numFmtId="0">
      <sharedItems containsBlank="1" count="23">
        <s v="DEPOSITO"/>
        <s v="LIMPIEZA"/>
        <s v="COMPRAS"/>
        <s v="ANULADO"/>
        <s v="SERV PROF"/>
        <s v="SALARIO"/>
        <s v="XIII MES"/>
        <s v="LEGALES"/>
        <s v="SIACAP"/>
        <s v="COMBUSTIBLE"/>
        <s v="ELECTRICIDAD"/>
        <s v="TELEFONO"/>
        <s v="AGUA"/>
        <s v="CARGOS"/>
        <s v="DONACION"/>
        <s v="SEGURO SOCIAL"/>
        <s v="CAJA MENUDA"/>
        <s v="FIESTA PATRIAS"/>
        <m/>
        <s v="MUPA" u="1"/>
        <s v="MUPA " u="1"/>
        <s v="CONMBUSTIBLE" u="1"/>
        <s v="VARIO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n v="0"/>
    <s v="DEPOSITO OCTUBRE"/>
    <m/>
    <n v="65975"/>
    <n v="58893.71"/>
    <s v="MES DE OCTUBRE"/>
    <x v="0"/>
  </r>
  <r>
    <n v="0"/>
    <s v="DEPOSITO DE CAMINATA"/>
    <m/>
    <n v="2970.49"/>
    <n v="61864.2"/>
    <s v="DEPOSITO DE CARRERA"/>
    <x v="0"/>
  </r>
  <r>
    <n v="57030"/>
    <s v="VICTOR SANTAMARIA"/>
    <n v="100"/>
    <m/>
    <n v="61764.2"/>
    <s v="LIMPIEZA DE SEPTIEMBRE"/>
    <x v="1"/>
  </r>
  <r>
    <n v="57031"/>
    <s v="DILUPA PANAMA"/>
    <n v="127.82"/>
    <m/>
    <n v="61636.38"/>
    <s v="ORDEN DE COMPRA"/>
    <x v="2"/>
  </r>
  <r>
    <n v="57032"/>
    <s v="BATERIAS NACIONALES"/>
    <n v="223.27"/>
    <m/>
    <n v="61413.11"/>
    <s v="ORDEN DE COMPRA"/>
    <x v="2"/>
  </r>
  <r>
    <n v="57033"/>
    <s v="ANULADO"/>
    <n v="0"/>
    <m/>
    <n v="61413.11"/>
    <s v="ANULADO"/>
    <x v="3"/>
  </r>
  <r>
    <n v="57034"/>
    <s v="KARLA CASTILLO"/>
    <n v="850"/>
    <m/>
    <n v="60563.11"/>
    <s v="SERV PROFESIONALES SEPTIEMBRE"/>
    <x v="4"/>
  </r>
  <r>
    <n v="57035"/>
    <s v="ALEXANDER VARGAS"/>
    <n v="800"/>
    <m/>
    <n v="59763.11"/>
    <s v="SERV PROFESIONALES SEPTIEMBRE"/>
    <x v="4"/>
  </r>
  <r>
    <n v="57036"/>
    <s v="VALERIA MORENO"/>
    <n v="900"/>
    <m/>
    <n v="58863.11"/>
    <s v="SERV PROFESIONALES SEPTIEMBRE"/>
    <x v="4"/>
  </r>
  <r>
    <n v="57037"/>
    <s v="LAUDINO PEREZ"/>
    <n v="387.47"/>
    <m/>
    <n v="58475.64"/>
    <s v="II DE JULIO"/>
    <x v="5"/>
  </r>
  <r>
    <n v="57038"/>
    <s v="JULIO GUZMAN"/>
    <n v="423.47"/>
    <m/>
    <n v="58052.17"/>
    <s v="II DE JULIO"/>
    <x v="5"/>
  </r>
  <r>
    <n v="57039"/>
    <s v="RENEE ALGANDONA"/>
    <n v="783.46"/>
    <m/>
    <n v="57268.71"/>
    <s v="II DE JULIO"/>
    <x v="5"/>
  </r>
  <r>
    <n v="57040"/>
    <s v="KATHIANYS DIAZ"/>
    <n v="348"/>
    <m/>
    <n v="56920.71"/>
    <s v="II DE JULIO"/>
    <x v="5"/>
  </r>
  <r>
    <n v="57041"/>
    <s v="DAYANA VARGAS"/>
    <n v="67.37"/>
    <m/>
    <n v="56853.34"/>
    <s v="XIII MES AGOSTO"/>
    <x v="6"/>
  </r>
  <r>
    <n v="57042"/>
    <s v="LAUDINO PEREZ"/>
    <n v="67.39"/>
    <m/>
    <n v="56785.95"/>
    <s v="XIII MES AGOSTO"/>
    <x v="6"/>
  </r>
  <r>
    <n v="57043"/>
    <s v="JULIO GUZMAN"/>
    <n v="73.7"/>
    <m/>
    <n v="56712.25"/>
    <s v="XIII MES AGOSTO"/>
    <x v="6"/>
  </r>
  <r>
    <n v="57044"/>
    <s v="RENEE ALGANDONA"/>
    <n v="221.04"/>
    <m/>
    <n v="56491.21"/>
    <s v="XIII MES AGOSTO"/>
    <x v="6"/>
  </r>
  <r>
    <n v="57045"/>
    <s v="KATHIANYS DIAZ"/>
    <n v="60.5"/>
    <m/>
    <n v="56430.71"/>
    <s v="XIII MES AGOSTO"/>
    <x v="6"/>
  </r>
  <r>
    <n v="57046"/>
    <s v="NELLY EDWARDS"/>
    <n v="33.69"/>
    <m/>
    <n v="56397.02"/>
    <s v="XIII MES AGOSTO"/>
    <x v="6"/>
  </r>
  <r>
    <n v="57047"/>
    <s v="YESSICA CASTILLO"/>
    <n v="35.89"/>
    <m/>
    <n v="56361.13"/>
    <s v="XIII MES AGOSTO"/>
    <x v="6"/>
  </r>
  <r>
    <n v="57048"/>
    <s v="PEDRO PABLO ORTEGA"/>
    <n v="1500"/>
    <m/>
    <n v="54861.13"/>
    <s v="CONTRATO SERVICIOS "/>
    <x v="7"/>
  </r>
  <r>
    <n v="57049"/>
    <s v="MONICA GUERRERO"/>
    <n v="800"/>
    <m/>
    <n v="54061.13"/>
    <s v="SERV PROFESIONALES SEPTIEMBRE"/>
    <x v="4"/>
  </r>
  <r>
    <n v="57050"/>
    <s v="ADALIS BECERRA"/>
    <n v="603.47"/>
    <m/>
    <n v="53457.659999999996"/>
    <s v="I OCTUBRE"/>
    <x v="5"/>
  </r>
  <r>
    <n v="57051"/>
    <s v="AMBIORIX BASTISTA"/>
    <n v="675.46"/>
    <m/>
    <n v="52782.2"/>
    <s v="I OCTUBRE"/>
    <x v="5"/>
  </r>
  <r>
    <n v="57052"/>
    <s v="AMERICA LORA"/>
    <n v="304.5"/>
    <m/>
    <n v="52477.7"/>
    <s v="I OCTUBRE"/>
    <x v="5"/>
  </r>
  <r>
    <n v="57053"/>
    <s v="AMINTA SANCHEZ"/>
    <n v="348"/>
    <m/>
    <n v="52129.7"/>
    <s v="I OCTUBRE"/>
    <x v="5"/>
  </r>
  <r>
    <n v="57054"/>
    <s v="DAVID GAINZA"/>
    <n v="567.48"/>
    <m/>
    <n v="51562.219999999994"/>
    <s v="I OCTUBRE"/>
    <x v="5"/>
  </r>
  <r>
    <n v="57055"/>
    <s v="EIMY CABALLERO"/>
    <n v="603.47"/>
    <m/>
    <n v="50958.749999999993"/>
    <s v="I OCTUBRE"/>
    <x v="5"/>
  </r>
  <r>
    <n v="57056"/>
    <s v="ELIECER ORTIZ"/>
    <n v="304.5"/>
    <m/>
    <n v="50654.249999999993"/>
    <s v="I OCTUBRE"/>
    <x v="5"/>
  </r>
  <r>
    <n v="57057"/>
    <s v="ISRAEL QUINTANA"/>
    <n v="603.47"/>
    <m/>
    <n v="50050.779999999992"/>
    <s v="I OCTUBRE"/>
    <x v="5"/>
  </r>
  <r>
    <n v="57058"/>
    <s v="IVAN ARGOTE"/>
    <n v="603.47"/>
    <m/>
    <n v="49447.30999999999"/>
    <s v="I OCTUBRE"/>
    <x v="5"/>
  </r>
  <r>
    <n v="57059"/>
    <s v="JORGE ALMILLATEGUI"/>
    <n v="567.47"/>
    <m/>
    <n v="48879.839999999989"/>
    <s v="I OCTUBRE"/>
    <x v="5"/>
  </r>
  <r>
    <n v="57060"/>
    <s v="JORGE SANTOS"/>
    <n v="304.5"/>
    <m/>
    <n v="48575.339999999989"/>
    <s v="I OCTUBRE"/>
    <x v="5"/>
  </r>
  <r>
    <n v="57061"/>
    <s v="JUANCARLOS VERGARA"/>
    <n v="423.47"/>
    <m/>
    <n v="48151.869999999988"/>
    <s v="I OCTUBRE"/>
    <x v="5"/>
  </r>
  <r>
    <n v="57062"/>
    <s v="JUAN ROMERO"/>
    <n v="423.47"/>
    <m/>
    <n v="47728.399999999987"/>
    <s v="I OCTUBRE"/>
    <x v="5"/>
  </r>
  <r>
    <n v="57063"/>
    <s v="LAURA HARRIS"/>
    <n v="567.48"/>
    <m/>
    <n v="47160.919999999984"/>
    <s v="I OCTUBRE"/>
    <x v="5"/>
  </r>
  <r>
    <n v="57064"/>
    <s v="LEONARDO MURILLO"/>
    <n v="304.5"/>
    <m/>
    <n v="46856.419999999984"/>
    <s v="I OCTUBRE"/>
    <x v="5"/>
  </r>
  <r>
    <n v="57065"/>
    <s v="LUIS RAMOS"/>
    <n v="348"/>
    <m/>
    <n v="46508.419999999984"/>
    <s v="I OCTUBRE"/>
    <x v="5"/>
  </r>
  <r>
    <n v="57066"/>
    <s v="MARCOS ORTEGA"/>
    <n v="304.5"/>
    <m/>
    <n v="46203.919999999984"/>
    <s v="I OCTUBRE"/>
    <x v="5"/>
  </r>
  <r>
    <n v="57067"/>
    <s v="ANULADO"/>
    <n v="0"/>
    <m/>
    <n v="46203.919999999984"/>
    <s v="ANULADO"/>
    <x v="3"/>
  </r>
  <r>
    <n v="57068"/>
    <s v="MARIO PRINGLE"/>
    <n v="348"/>
    <m/>
    <n v="45855.919999999984"/>
    <s v="I OCTUBRE"/>
    <x v="5"/>
  </r>
  <r>
    <n v="57069"/>
    <s v="RINA GALVEZ"/>
    <n v="387.47"/>
    <m/>
    <n v="45468.449999999983"/>
    <s v="I OCTUBRE"/>
    <x v="5"/>
  </r>
  <r>
    <n v="57070"/>
    <s v="MIRNA MARTINEZ"/>
    <n v="326.25"/>
    <m/>
    <n v="45142.199999999983"/>
    <s v="I OCTUBRE"/>
    <x v="5"/>
  </r>
  <r>
    <n v="57071"/>
    <s v="FREDDIS PRAVIA"/>
    <n v="423.47"/>
    <m/>
    <n v="44718.729999999981"/>
    <s v="I OCTUBRE"/>
    <x v="5"/>
  </r>
  <r>
    <n v="57072"/>
    <s v="ASTRID CHANG"/>
    <n v="495.47"/>
    <m/>
    <n v="44223.25999999998"/>
    <s v="I OCTUBRE"/>
    <x v="5"/>
  </r>
  <r>
    <n v="57073"/>
    <s v="HILLARY STERRETT"/>
    <n v="348"/>
    <m/>
    <n v="43875.25999999998"/>
    <s v="I OCTUBRE"/>
    <x v="5"/>
  </r>
  <r>
    <n v="57074"/>
    <s v="JULIO MORALES"/>
    <n v="304.5"/>
    <m/>
    <n v="43570.75999999998"/>
    <s v="I OCTUBRE"/>
    <x v="5"/>
  </r>
  <r>
    <n v="57075"/>
    <s v="RICARDO GAITAN"/>
    <n v="963.45"/>
    <m/>
    <n v="42607.309999999983"/>
    <s v="I OCTUBRE"/>
    <x v="5"/>
  </r>
  <r>
    <n v="57076"/>
    <s v="BARBARA ALGADONA"/>
    <n v="891.46"/>
    <m/>
    <n v="41715.849999999984"/>
    <s v="I OCTUBRE"/>
    <x v="5"/>
  </r>
  <r>
    <n v="57077"/>
    <s v="RENEE ALGANDONA"/>
    <n v="783.46"/>
    <m/>
    <n v="40932.389999999985"/>
    <s v="I OCTUBRE"/>
    <x v="5"/>
  </r>
  <r>
    <n v="57078"/>
    <s v="DAYANA VARGAS"/>
    <n v="387.47"/>
    <m/>
    <n v="40544.919999999984"/>
    <s v="I OCTUBRE"/>
    <x v="5"/>
  </r>
  <r>
    <n v="57079"/>
    <s v="YESSICA CASTILLO"/>
    <n v="423.47"/>
    <m/>
    <n v="40121.449999999983"/>
    <s v="I OCTUBRE"/>
    <x v="5"/>
  </r>
  <r>
    <n v="57080"/>
    <s v="LAUDINO PEREZ"/>
    <n v="387.47"/>
    <m/>
    <n v="39733.979999999981"/>
    <s v="I OCTUBRE"/>
    <x v="5"/>
  </r>
  <r>
    <n v="57081"/>
    <s v="JULIO GUZMAN"/>
    <n v="423.47"/>
    <m/>
    <n v="39310.50999999998"/>
    <s v="I OCTUBRE"/>
    <x v="5"/>
  </r>
  <r>
    <n v="57082"/>
    <s v="KATHIANYS DIAZ"/>
    <n v="348"/>
    <m/>
    <n v="38962.50999999998"/>
    <s v="I OCTUBRE"/>
    <x v="5"/>
  </r>
  <r>
    <n v="57083"/>
    <s v="PROFUTURO/SIACAP"/>
    <n v="891.25"/>
    <m/>
    <n v="38071.25999999998"/>
    <s v="AHORRO"/>
    <x v="8"/>
  </r>
  <r>
    <n v="57084"/>
    <s v="MARIANO PEREZ"/>
    <n v="531.47"/>
    <m/>
    <n v="37539.789999999979"/>
    <s v="I OCTUBRE"/>
    <x v="5"/>
  </r>
  <r>
    <n v="57085"/>
    <s v="PATRICIA OLIVERO"/>
    <n v="900"/>
    <m/>
    <n v="36639.789999999979"/>
    <s v="SERV PROFESIONALES SEPTIEMBRE"/>
    <x v="4"/>
  </r>
  <r>
    <n v="57086"/>
    <s v="LEONARDO CHANG"/>
    <n v="750"/>
    <m/>
    <n v="35889.789999999979"/>
    <s v="SERV PROFESIONALES SEPTIEMBRE"/>
    <x v="4"/>
  </r>
  <r>
    <n v="57087"/>
    <s v="RICARDO HERRERA"/>
    <n v="750"/>
    <m/>
    <n v="35139.789999999979"/>
    <s v="SERV PROFESIONALES SEPTIEMBRE"/>
    <x v="4"/>
  </r>
  <r>
    <n v="57088"/>
    <s v="YAIR MADRID"/>
    <n v="500"/>
    <m/>
    <n v="34639.789999999979"/>
    <s v="SERV PROFESIONALES SEPTIEMBRE"/>
    <x v="4"/>
  </r>
  <r>
    <n v="57089"/>
    <s v="PETROLEOS DELTA"/>
    <n v="1467.17"/>
    <m/>
    <n v="33172.619999999981"/>
    <s v="CONSUMO JUNIO Y JULIO"/>
    <x v="9"/>
  </r>
  <r>
    <n v="57090"/>
    <s v="KATHIANYS DIAZ"/>
    <n v="348"/>
    <m/>
    <n v="32824.619999999981"/>
    <s v="II SEPTIEMBRE "/>
    <x v="5"/>
  </r>
  <r>
    <n v="57091"/>
    <s v="NELLY EDWARDS"/>
    <n v="387.47"/>
    <m/>
    <n v="32437.14999999998"/>
    <s v="I OCTUBRE"/>
    <x v="5"/>
  </r>
  <r>
    <n v="57092"/>
    <s v="VICTOR ARCIA"/>
    <n v="550"/>
    <m/>
    <n v="31887.14999999998"/>
    <s v="SERVICIOS PROFESIONALES"/>
    <x v="4"/>
  </r>
  <r>
    <n v="57093"/>
    <s v="BROW &amp; BROWN ABOGADOS"/>
    <n v="500"/>
    <m/>
    <n v="31387.14999999998"/>
    <s v="SERVICIOS LEGALES"/>
    <x v="7"/>
  </r>
  <r>
    <n v="57094"/>
    <s v="ENSA"/>
    <n v="1182.44"/>
    <m/>
    <n v="30204.709999999981"/>
    <s v="FACTURA SEPT  Y ARREGLO 1/10"/>
    <x v="10"/>
  </r>
  <r>
    <n v="57095"/>
    <s v="ENSA"/>
    <n v="1614.67"/>
    <m/>
    <n v="28590.039999999979"/>
    <s v="FACTURA SEPT Y ARREGLO 3/10"/>
    <x v="10"/>
  </r>
  <r>
    <n v="57096"/>
    <s v="CABLE &amp; WIRELESS"/>
    <n v="254.02"/>
    <m/>
    <n v="28336.019999999979"/>
    <s v="FACT ABRIL Y MAYO"/>
    <x v="11"/>
  </r>
  <r>
    <n v="57097"/>
    <s v="TESORO NACIONAL CUT"/>
    <n v="196.2"/>
    <m/>
    <n v="28139.819999999978"/>
    <s v="AGUA Y ASEO DE JULIO"/>
    <x v="12"/>
  </r>
  <r>
    <n v="57098"/>
    <s v="VLADIMIR GUERRERO"/>
    <n v="500"/>
    <m/>
    <n v="27639.819999999978"/>
    <s v="SERVICIOS PROFESIONALES"/>
    <x v="4"/>
  </r>
  <r>
    <n v="57099"/>
    <s v="VLADIMIR GUERRERO"/>
    <n v="500"/>
    <m/>
    <n v="27139.819999999978"/>
    <s v="SERVICIOS PROFESIONALES"/>
    <x v="4"/>
  </r>
  <r>
    <n v="0"/>
    <s v="DEPOSITO DE INVERSION"/>
    <m/>
    <n v="40000"/>
    <n v="67139.819999999978"/>
    <s v="PRIMER ABONO FONDO SEDE"/>
    <x v="0"/>
  </r>
  <r>
    <n v="57100"/>
    <s v="VICTOR HUGO CORTES"/>
    <n v="250"/>
    <m/>
    <n v="66889.819999999978"/>
    <s v="ORDEN 0073 PANAMA VIEJO"/>
    <x v="2"/>
  </r>
  <r>
    <n v="57101"/>
    <s v="EASU SEGUNDO ATENCIO"/>
    <n v="313.22000000000003"/>
    <m/>
    <n v="66576.599999999977"/>
    <s v="ORDEN 0091"/>
    <x v="2"/>
  </r>
  <r>
    <n v="57102"/>
    <s v="SUPLIDORA GENERAL REYES"/>
    <n v="1236.82"/>
    <m/>
    <n v="65339.779999999977"/>
    <s v="ORDEN 0068"/>
    <x v="2"/>
  </r>
  <r>
    <n v="57103"/>
    <s v="PANAMA SHOW TIME"/>
    <n v="382.95"/>
    <m/>
    <n v="64956.82999999998"/>
    <s v="ORDEN 100"/>
    <x v="2"/>
  </r>
  <r>
    <n v="57104"/>
    <s v="ANGEL MIGUEL SOSSA"/>
    <n v="1925"/>
    <m/>
    <n v="63031.82999999998"/>
    <s v="ORDEN 101"/>
    <x v="2"/>
  </r>
  <r>
    <n v="57105"/>
    <s v="ALEIDA SAN GUILLEN"/>
    <n v="1112.4000000000001"/>
    <m/>
    <n v="61919.429999999978"/>
    <s v="ORDEN 0086"/>
    <x v="2"/>
  </r>
  <r>
    <n v="57106"/>
    <s v="PORTUCAN SA"/>
    <n v="186.3"/>
    <m/>
    <n v="61733.129999999976"/>
    <s v="BANOS ORDEN 0046 505"/>
    <x v="2"/>
  </r>
  <r>
    <n v="57107"/>
    <s v="MORELIA CASTILLANO"/>
    <n v="312.47000000000003"/>
    <m/>
    <n v="61420.659999999974"/>
    <s v="TINTAS 0048"/>
    <x v="2"/>
  </r>
  <r>
    <n v="57108"/>
    <s v="ANULADO"/>
    <n v="0"/>
    <m/>
    <n v="61420.659999999974"/>
    <s v="ANULADO"/>
    <x v="3"/>
  </r>
  <r>
    <n v="57109"/>
    <s v="HQT GROUP S.A."/>
    <n v="615.85"/>
    <m/>
    <n v="60804.809999999976"/>
    <s v="BOTAS ORDEN 0053"/>
    <x v="2"/>
  </r>
  <r>
    <n v="57110"/>
    <s v="DISTRIBUIDORA ORLIN"/>
    <n v="441.95"/>
    <m/>
    <n v="60362.859999999979"/>
    <s v="HILO DE PODER"/>
    <x v="2"/>
  </r>
  <r>
    <n v="57111"/>
    <s v="DISTRIBUIDORA LA ESTRELLA"/>
    <n v="207"/>
    <m/>
    <n v="60155.859999999979"/>
    <s v="BANDERAS"/>
    <x v="2"/>
  </r>
  <r>
    <d v="2024-04-10T00:00:00"/>
    <s v="COMISION DE CHEQUERA          "/>
    <n v="235"/>
    <m/>
    <n v="59920.859999999979"/>
    <s v="cargos "/>
    <x v="13"/>
  </r>
  <r>
    <s v="15/10/24"/>
    <s v="COM.CERTIFICACION DE CHEQUES  "/>
    <n v="7"/>
    <m/>
    <n v="59913.859999999979"/>
    <s v="cargos "/>
    <x v="13"/>
  </r>
  <r>
    <n v="57112"/>
    <s v="DISTRIBUIDORA ORLIM"/>
    <n v="1985.55"/>
    <m/>
    <n v="57928.309999999976"/>
    <m/>
    <x v="2"/>
  </r>
  <r>
    <n v="57113"/>
    <s v="BELKIS RAMOS CASTILLO"/>
    <n v="300"/>
    <m/>
    <n v="57628.309999999976"/>
    <m/>
    <x v="14"/>
  </r>
  <r>
    <n v="57114"/>
    <s v="ENSA"/>
    <n v="1279.95"/>
    <m/>
    <n v="56348.359999999979"/>
    <s v="ELECTRICIDAD"/>
    <x v="10"/>
  </r>
  <r>
    <n v="57115"/>
    <s v="DAYANA VARGAS"/>
    <n v="1162.4100000000001"/>
    <m/>
    <n v="55185.949999999975"/>
    <s v="SALARIO PENDIENTES"/>
    <x v="5"/>
  </r>
  <r>
    <n v="57116"/>
    <s v="LAUDINO VARGAS"/>
    <n v="1162.4100000000001"/>
    <m/>
    <n v="54023.539999999972"/>
    <s v="SALARIO PENDIENTES"/>
    <x v="5"/>
  </r>
  <r>
    <n v="57117"/>
    <s v="JULIO GUZMAN"/>
    <n v="1270.4100000000001"/>
    <m/>
    <n v="52753.129999999968"/>
    <s v="SALARIO PENDIENTES"/>
    <x v="5"/>
  </r>
  <r>
    <n v="57118"/>
    <s v="RENEE ALGANDONA"/>
    <n v="1566.92"/>
    <m/>
    <n v="51186.20999999997"/>
    <s v="MES DE AGOSTO "/>
    <x v="5"/>
  </r>
  <r>
    <n v="57119"/>
    <s v="KATHIANYS DIAZ"/>
    <n v="1044"/>
    <m/>
    <n v="50142.20999999997"/>
    <s v="SALARIO PENDIENTES"/>
    <x v="5"/>
  </r>
  <r>
    <n v="57120"/>
    <s v="ANULADO"/>
    <n v="0"/>
    <m/>
    <n v="50142.20999999997"/>
    <s v="ANULADO"/>
    <x v="3"/>
  </r>
  <r>
    <n v="57121"/>
    <s v="YESSICA CASTILLO"/>
    <n v="1270.4100000000001"/>
    <m/>
    <n v="48871.799999999967"/>
    <s v="SALARIO PENDIENTES"/>
    <x v="5"/>
  </r>
  <r>
    <n v="57122"/>
    <s v="AUTORIDAD DE PASAPORTES"/>
    <n v="100"/>
    <m/>
    <n v="48771.799999999967"/>
    <s v="DONACION"/>
    <x v="14"/>
  </r>
  <r>
    <n v="57123"/>
    <s v="ANULADO"/>
    <n v="0"/>
    <m/>
    <n v="48771.799999999967"/>
    <s v="ANULADO"/>
    <x v="3"/>
  </r>
  <r>
    <n v="57124"/>
    <s v="ULTRAMAR COMMERCIAL"/>
    <n v="457.97"/>
    <m/>
    <n v="48313.829999999965"/>
    <s v="II OCTUBRE"/>
    <x v="2"/>
  </r>
  <r>
    <n v="57125"/>
    <s v="ANULADO"/>
    <n v="0"/>
    <m/>
    <n v="48313.829999999965"/>
    <s v="ANULADO"/>
    <x v="3"/>
  </r>
  <r>
    <n v="57126"/>
    <s v="NIEROSA"/>
    <n v="1115.27"/>
    <m/>
    <n v="47198.559999999969"/>
    <s v="COMPRAS"/>
    <x v="2"/>
  </r>
  <r>
    <n v="57127"/>
    <s v="NELLY EDWARDS"/>
    <n v="1162.4100000000001"/>
    <m/>
    <n v="46036.149999999965"/>
    <s v="SALARIO PENDIENTES"/>
    <x v="5"/>
  </r>
  <r>
    <n v="57128"/>
    <s v="JULIO MORALES"/>
    <n v="300"/>
    <m/>
    <n v="45736.149999999965"/>
    <s v="II OCTUBRE"/>
    <x v="14"/>
  </r>
  <r>
    <n v="57129"/>
    <s v="MULTITEK INTERNATIONAL"/>
    <n v="1531.77"/>
    <m/>
    <n v="44204.379999999968"/>
    <s v="COMPRAS PENDIENTES"/>
    <x v="2"/>
  </r>
  <r>
    <n v="57130"/>
    <s v="JASON ADRIAN SAENZ"/>
    <n v="583"/>
    <m/>
    <n v="43621.379999999968"/>
    <s v="COMPRAS"/>
    <x v="2"/>
  </r>
  <r>
    <n v="57131"/>
    <s v="ADALIS BECERRA"/>
    <n v="603.47"/>
    <m/>
    <n v="43017.909999999967"/>
    <s v="II OCTUBRE"/>
    <x v="5"/>
  </r>
  <r>
    <n v="57132"/>
    <s v="AMBIORIX BASTISTA"/>
    <n v="675.46"/>
    <m/>
    <n v="42342.449999999968"/>
    <s v="II OCTUBRE"/>
    <x v="5"/>
  </r>
  <r>
    <n v="57133"/>
    <s v="AMERICA LORA"/>
    <n v="304.5"/>
    <m/>
    <n v="42037.949999999968"/>
    <s v="II OCTUBRE"/>
    <x v="5"/>
  </r>
  <r>
    <n v="57134"/>
    <s v="AMINTA SANCHEZ"/>
    <n v="348"/>
    <m/>
    <n v="41689.949999999968"/>
    <s v="II OCTUBRE"/>
    <x v="5"/>
  </r>
  <r>
    <n v="57135"/>
    <s v="DAVID GAINZA"/>
    <n v="567.48"/>
    <m/>
    <n v="41122.469999999965"/>
    <s v="II OCTUBRE"/>
    <x v="5"/>
  </r>
  <r>
    <n v="57136"/>
    <s v="EIMY CABALLERO"/>
    <n v="603.47"/>
    <m/>
    <n v="40518.999999999964"/>
    <s v="II OCTUBRE"/>
    <x v="5"/>
  </r>
  <r>
    <n v="57137"/>
    <s v="ELIECER ORTIZ"/>
    <n v="304.5"/>
    <m/>
    <n v="40214.499999999964"/>
    <s v="II OCTUBRE"/>
    <x v="5"/>
  </r>
  <r>
    <n v="57138"/>
    <s v="ISRAEL QUINTANA"/>
    <n v="603.47"/>
    <m/>
    <n v="39611.029999999962"/>
    <s v="II OCTUBRE"/>
    <x v="5"/>
  </r>
  <r>
    <n v="57139"/>
    <s v="IVAN ARGOTE"/>
    <n v="603.47"/>
    <m/>
    <n v="39007.559999999961"/>
    <s v="II OCTUBRE"/>
    <x v="5"/>
  </r>
  <r>
    <n v="57140"/>
    <s v="JORGE ALMILLATEGUI"/>
    <n v="567.47"/>
    <m/>
    <n v="38440.08999999996"/>
    <s v="II OCTUBRE"/>
    <x v="5"/>
  </r>
  <r>
    <n v="57141"/>
    <s v="JORGE SANTOS"/>
    <n v="304.5"/>
    <m/>
    <n v="38135.58999999996"/>
    <s v="II OCTUBRE"/>
    <x v="5"/>
  </r>
  <r>
    <n v="57142"/>
    <s v="JUANCARLOS VERGARA"/>
    <n v="423.47"/>
    <m/>
    <n v="37712.119999999959"/>
    <s v="II OCTUBRE"/>
    <x v="5"/>
  </r>
  <r>
    <n v="57143"/>
    <s v="JUAN ROMERO"/>
    <n v="423.47"/>
    <m/>
    <n v="37288.649999999958"/>
    <s v="II OCTUBRE"/>
    <x v="5"/>
  </r>
  <r>
    <n v="57144"/>
    <s v="LAURA HARRIS"/>
    <n v="567.48"/>
    <m/>
    <n v="36721.169999999955"/>
    <s v="II OCTUBRE"/>
    <x v="5"/>
  </r>
  <r>
    <n v="57145"/>
    <s v="LEONARDO MURILLO"/>
    <n v="304.5"/>
    <m/>
    <n v="36416.669999999955"/>
    <s v="II OCTUBRE"/>
    <x v="5"/>
  </r>
  <r>
    <n v="57146"/>
    <s v="ANULADO"/>
    <n v="0"/>
    <m/>
    <n v="36416.669999999955"/>
    <s v="ANULADO"/>
    <x v="5"/>
  </r>
  <r>
    <n v="57147"/>
    <s v="LUIS RAMOS"/>
    <n v="348"/>
    <m/>
    <n v="36068.669999999955"/>
    <s v="II OCTUBRE"/>
    <x v="5"/>
  </r>
  <r>
    <n v="57148"/>
    <s v="MARCOS ORTEGA"/>
    <n v="304.5"/>
    <m/>
    <n v="35764.169999999955"/>
    <s v="II OCTUBRE"/>
    <x v="5"/>
  </r>
  <r>
    <n v="57149"/>
    <s v="MARIANO PEREZ"/>
    <n v="531.47"/>
    <m/>
    <n v="35232.699999999953"/>
    <s v="II OCTUBRE"/>
    <x v="5"/>
  </r>
  <r>
    <n v="57150"/>
    <s v="MARIO PRINGLE"/>
    <n v="348"/>
    <m/>
    <n v="34884.699999999953"/>
    <s v="II OCTUBRE"/>
    <x v="5"/>
  </r>
  <r>
    <n v="57151"/>
    <s v="RINA GALVEZ"/>
    <n v="387.47"/>
    <m/>
    <n v="34497.229999999952"/>
    <s v="II OCTUBRE"/>
    <x v="5"/>
  </r>
  <r>
    <n v="57152"/>
    <s v="MIRNA MARTINEZ"/>
    <n v="326.25"/>
    <m/>
    <n v="34170.979999999952"/>
    <s v="II OCTUBRE"/>
    <x v="5"/>
  </r>
  <r>
    <n v="57153"/>
    <s v="FREDDIS PRAVIA"/>
    <n v="423.47"/>
    <m/>
    <n v="33747.509999999951"/>
    <s v="II OCTUBRE"/>
    <x v="5"/>
  </r>
  <r>
    <n v="57154"/>
    <s v="ASTRID CHANG"/>
    <n v="495.47"/>
    <m/>
    <n v="33252.03999999995"/>
    <s v="II OCTUBRE"/>
    <x v="5"/>
  </r>
  <r>
    <n v="57155"/>
    <s v="HILLARY STERRETT"/>
    <n v="348"/>
    <m/>
    <n v="32904.03999999995"/>
    <s v="II OCTUBRE"/>
    <x v="5"/>
  </r>
  <r>
    <n v="57156"/>
    <s v="JULIO MORALES"/>
    <n v="304.5"/>
    <m/>
    <n v="32599.53999999995"/>
    <s v="II OCTUBRE"/>
    <x v="5"/>
  </r>
  <r>
    <n v="57157"/>
    <s v="RICARDO GAITAN"/>
    <n v="963.46"/>
    <m/>
    <n v="31636.079999999951"/>
    <s v="II OCTUBRE"/>
    <x v="5"/>
  </r>
  <r>
    <n v="57158"/>
    <s v="BARBARA ALGADONA"/>
    <n v="891.46"/>
    <m/>
    <n v="30744.619999999952"/>
    <s v="II OCTUBRE"/>
    <x v="5"/>
  </r>
  <r>
    <n v="57159"/>
    <s v="RENEE ALGANDONA"/>
    <n v="783.46"/>
    <m/>
    <n v="29961.159999999953"/>
    <s v="II OCTUBRE"/>
    <x v="5"/>
  </r>
  <r>
    <n v="57160"/>
    <s v="DAYANA VARGAS"/>
    <n v="387.47"/>
    <m/>
    <n v="29573.689999999951"/>
    <s v="II OCTUBRE"/>
    <x v="5"/>
  </r>
  <r>
    <n v="57161"/>
    <s v="YESSICA CASTILLO"/>
    <n v="423.47"/>
    <m/>
    <n v="29150.21999999995"/>
    <s v="II OCTUBRE"/>
    <x v="5"/>
  </r>
  <r>
    <n v="57162"/>
    <s v="LAUDINO PEREZ"/>
    <n v="387.47"/>
    <m/>
    <n v="28762.749999999949"/>
    <s v="II OCTUBRE"/>
    <x v="5"/>
  </r>
  <r>
    <n v="57163"/>
    <s v="NELLY EDWARDS"/>
    <n v="379.97"/>
    <m/>
    <n v="28382.779999999948"/>
    <s v="II OCTUBRE"/>
    <x v="5"/>
  </r>
  <r>
    <n v="57164"/>
    <s v="JULIO GUZMAN"/>
    <n v="423.47"/>
    <m/>
    <n v="27959.309999999947"/>
    <s v="II OCTUBRE"/>
    <x v="5"/>
  </r>
  <r>
    <n v="57165"/>
    <s v="KATHIANYS DIAZ"/>
    <n v="348"/>
    <m/>
    <n v="27611.309999999947"/>
    <s v="II OCTUBRE"/>
    <x v="5"/>
  </r>
  <r>
    <n v="57166"/>
    <s v="YAIR MADRID"/>
    <n v="500"/>
    <m/>
    <n v="27111.309999999947"/>
    <s v="SERVICIOS PROFESIONALES"/>
    <x v="4"/>
  </r>
  <r>
    <n v="57167"/>
    <s v="LEONARDO CHANG"/>
    <n v="750"/>
    <m/>
    <n v="26361.309999999947"/>
    <s v="SERVICIOS PROFESIONALES"/>
    <x v="4"/>
  </r>
  <r>
    <n v="57168"/>
    <s v="PATRICIA OLIVERO"/>
    <n v="900"/>
    <m/>
    <n v="25461.309999999947"/>
    <s v="SERVICIOS PROFESIONALES"/>
    <x v="4"/>
  </r>
  <r>
    <n v="57169"/>
    <s v="CESAR IVAN VILLARREAL"/>
    <n v="510"/>
    <m/>
    <n v="24951.309999999947"/>
    <s v="SALARIO"/>
    <x v="5"/>
  </r>
  <r>
    <n v="57170"/>
    <s v="CAJA DE SEGURO SOCIAL"/>
    <n v="12441.38"/>
    <m/>
    <n v="12509.929999999948"/>
    <s v="SEGURO SOCIAL"/>
    <x v="15"/>
  </r>
  <r>
    <n v="57171"/>
    <s v="VIS DEIBIS OVANDO"/>
    <n v="130.12"/>
    <m/>
    <n v="12379.809999999947"/>
    <s v="LIQUIDACION"/>
    <x v="5"/>
  </r>
  <r>
    <n v="57172"/>
    <s v="MONICA GUERRERO"/>
    <n v="400"/>
    <m/>
    <n v="11979.809999999947"/>
    <s v="II OCTUBRE"/>
    <x v="4"/>
  </r>
  <r>
    <n v="57173"/>
    <s v="KARLA CASTILLO"/>
    <n v="425"/>
    <m/>
    <n v="11554.809999999947"/>
    <s v="II OCTUBRE"/>
    <x v="4"/>
  </r>
  <r>
    <n v="57174"/>
    <s v="ALEXANDER VARGAS"/>
    <n v="400"/>
    <m/>
    <n v="11154.809999999947"/>
    <s v="II OCTUBRE"/>
    <x v="4"/>
  </r>
  <r>
    <n v="57175"/>
    <s v="VALERIA MORENO"/>
    <n v="450"/>
    <m/>
    <n v="10704.809999999947"/>
    <s v="II OCTUBRE"/>
    <x v="4"/>
  </r>
  <r>
    <n v="57176"/>
    <s v="VLADIMIR GUERRERO"/>
    <n v="500"/>
    <m/>
    <n v="10204.809999999947"/>
    <s v="II OCTUBRE"/>
    <x v="4"/>
  </r>
  <r>
    <n v="57177"/>
    <s v="NATHALY PINZON"/>
    <n v="167.46"/>
    <m/>
    <n v="10037.349999999948"/>
    <s v="tiquetes para feria IMA"/>
    <x v="2"/>
  </r>
  <r>
    <s v="29/10/2024"/>
    <s v="FIESTAS PATRIAS"/>
    <m/>
    <n v="10000"/>
    <n v="20037.349999999948"/>
    <s v="II OCTUBRE"/>
    <x v="0"/>
  </r>
  <r>
    <n v="57178"/>
    <s v="RICARDO GAITAN"/>
    <n v="327.05"/>
    <m/>
    <n v="19710.299999999948"/>
    <s v="REEMBOLSOS VARIOS"/>
    <x v="16"/>
  </r>
  <r>
    <n v="57179"/>
    <s v="DISTRIBUIDORA Y SEDERIA POPULAR"/>
    <n v="108.68"/>
    <m/>
    <n v="19601.619999999948"/>
    <s v="FIESTA PATRIAS"/>
    <x v="17"/>
  </r>
  <r>
    <n v="57180"/>
    <s v="VENDELA, S.A."/>
    <n v="86.85"/>
    <m/>
    <n v="19514.76999999995"/>
    <s v="FIESTA PATRIAS"/>
    <x v="17"/>
  </r>
  <r>
    <n v="57181"/>
    <s v="RICARDO HERRERA"/>
    <n v="750"/>
    <m/>
    <n v="18764.76999999995"/>
    <s v="SERVICIOS PROFESIONALES"/>
    <x v="4"/>
  </r>
  <r>
    <n v="57182"/>
    <s v="LUIS ESTRIBI"/>
    <n v="300"/>
    <m/>
    <n v="18464.76999999995"/>
    <s v="DONACION"/>
    <x v="14"/>
  </r>
  <r>
    <n v="57183"/>
    <s v="ANDRES POVEDA"/>
    <n v="200"/>
    <m/>
    <n v="18264.76999999995"/>
    <s v="DONACION"/>
    <x v="14"/>
  </r>
  <r>
    <n v="57184"/>
    <s v="ROLANDO CALDERON"/>
    <n v="100"/>
    <m/>
    <n v="18164.76999999995"/>
    <s v="DONACION"/>
    <x v="14"/>
  </r>
  <r>
    <n v="57185"/>
    <s v="NELSON DIAZ"/>
    <n v="25"/>
    <m/>
    <n v="18139.76999999995"/>
    <s v="DONACION"/>
    <x v="14"/>
  </r>
  <r>
    <n v="57186"/>
    <s v="EDWARD CARACAS"/>
    <n v="25"/>
    <m/>
    <n v="18114.76999999995"/>
    <s v="DONACION"/>
    <x v="14"/>
  </r>
  <r>
    <n v="57187"/>
    <s v="ANTHONY HERNANDEZ"/>
    <n v="100"/>
    <m/>
    <n v="18014.76999999995"/>
    <s v="DONACION"/>
    <x v="14"/>
  </r>
  <r>
    <n v="57188"/>
    <s v="VICTOR SANTAMARIA"/>
    <n v="140"/>
    <m/>
    <n v="17874.76999999995"/>
    <s v="LIMPIEZA DE OCTUBRE"/>
    <x v="1"/>
  </r>
  <r>
    <n v="57189"/>
    <s v="PEDRO PABLO ORTEGA"/>
    <n v="1500"/>
    <m/>
    <n v="16374.76999999995"/>
    <s v="LEGALES"/>
    <x v="7"/>
  </r>
  <r>
    <m/>
    <m/>
    <m/>
    <m/>
    <m/>
    <m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0B8001-8563-4667-A063-A73A9226040E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I7:K27" firstHeaderRow="0" firstDataRow="1" firstDataCol="1"/>
  <pivotFields count="7">
    <pivotField showAll="0"/>
    <pivotField showAll="0"/>
    <pivotField dataField="1" showAll="0"/>
    <pivotField dataField="1" showAll="0"/>
    <pivotField numFmtId="4" showAll="0"/>
    <pivotField showAll="0"/>
    <pivotField axis="axisRow" showAll="0">
      <items count="24">
        <item x="12"/>
        <item x="3"/>
        <item x="13"/>
        <item x="2"/>
        <item m="1" x="21"/>
        <item x="0"/>
        <item x="14"/>
        <item x="10"/>
        <item x="17"/>
        <item x="7"/>
        <item x="1"/>
        <item m="1" x="19"/>
        <item m="1" x="20"/>
        <item x="5"/>
        <item x="15"/>
        <item x="4"/>
        <item x="8"/>
        <item x="11"/>
        <item m="1" x="22"/>
        <item x="6"/>
        <item x="18"/>
        <item x="9"/>
        <item x="16"/>
        <item t="default"/>
      </items>
    </pivotField>
  </pivotFields>
  <rowFields count="1">
    <field x="6"/>
  </rowFields>
  <rowItems count="20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" fld="2" baseField="0" baseItem="0"/>
    <dataField name="Suma de credito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DABE-51C0-4BFA-8166-A20355BE9191}">
  <dimension ref="A2:L171"/>
  <sheetViews>
    <sheetView tabSelected="1" topLeftCell="A157" workbookViewId="0">
      <selection activeCell="I7" sqref="I7"/>
    </sheetView>
  </sheetViews>
  <sheetFormatPr baseColWidth="10" defaultRowHeight="14.4" x14ac:dyDescent="0.3"/>
  <cols>
    <col min="2" max="2" width="23.5546875" customWidth="1"/>
    <col min="3" max="3" width="11.5546875" style="2"/>
    <col min="6" max="6" width="30.109375" customWidth="1"/>
    <col min="9" max="9" width="16.5546875" bestFit="1" customWidth="1"/>
    <col min="10" max="10" width="14.21875" bestFit="1" customWidth="1"/>
    <col min="11" max="11" width="14.6640625" bestFit="1" customWidth="1"/>
  </cols>
  <sheetData>
    <row r="2" spans="1:11" x14ac:dyDescent="0.3">
      <c r="A2" s="1" t="s">
        <v>0</v>
      </c>
    </row>
    <row r="3" spans="1:11" x14ac:dyDescent="0.3">
      <c r="A3" s="1"/>
      <c r="B3" s="1" t="s">
        <v>139</v>
      </c>
      <c r="C3" s="3"/>
      <c r="D3" s="1"/>
      <c r="E3" s="4">
        <v>-7081.29</v>
      </c>
    </row>
    <row r="4" spans="1:11" x14ac:dyDescent="0.3">
      <c r="A4" s="1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/>
      <c r="I4" s="6"/>
      <c r="J4" s="6"/>
    </row>
    <row r="5" spans="1:11" x14ac:dyDescent="0.3">
      <c r="A5" s="1">
        <v>0</v>
      </c>
      <c r="B5" s="11" t="s">
        <v>9</v>
      </c>
      <c r="C5" s="5">
        <v>0</v>
      </c>
      <c r="D5" s="5">
        <v>65975</v>
      </c>
      <c r="E5" s="5">
        <f>+E3+D5</f>
        <v>58893.71</v>
      </c>
      <c r="F5" s="7" t="s">
        <v>10</v>
      </c>
      <c r="G5" s="8" t="s">
        <v>11</v>
      </c>
    </row>
    <row r="6" spans="1:11" x14ac:dyDescent="0.3">
      <c r="A6" s="1">
        <v>0</v>
      </c>
      <c r="B6" s="11" t="s">
        <v>12</v>
      </c>
      <c r="C6" s="5">
        <v>0</v>
      </c>
      <c r="D6" s="5">
        <f>2970.49</f>
        <v>2970.49</v>
      </c>
      <c r="E6" s="5">
        <f>+E5+D6</f>
        <v>61864.2</v>
      </c>
      <c r="F6" s="7" t="s">
        <v>13</v>
      </c>
      <c r="G6" s="8" t="s">
        <v>11</v>
      </c>
    </row>
    <row r="7" spans="1:11" x14ac:dyDescent="0.3">
      <c r="A7">
        <v>57030</v>
      </c>
      <c r="B7" s="12" t="s">
        <v>14</v>
      </c>
      <c r="C7" s="2">
        <v>100</v>
      </c>
      <c r="D7" s="15">
        <v>0</v>
      </c>
      <c r="E7" s="2">
        <f t="shared" ref="E7:E70" si="0">+E6-C7+D7</f>
        <v>61764.2</v>
      </c>
      <c r="F7" t="s">
        <v>15</v>
      </c>
      <c r="G7" t="s">
        <v>16</v>
      </c>
      <c r="I7" s="10" t="s">
        <v>17</v>
      </c>
      <c r="J7" t="s">
        <v>18</v>
      </c>
      <c r="K7" t="s">
        <v>19</v>
      </c>
    </row>
    <row r="8" spans="1:11" x14ac:dyDescent="0.3">
      <c r="A8">
        <v>57031</v>
      </c>
      <c r="B8" t="s">
        <v>20</v>
      </c>
      <c r="C8" s="2">
        <v>127.82</v>
      </c>
      <c r="D8" s="15">
        <v>0</v>
      </c>
      <c r="E8" s="2">
        <f t="shared" si="0"/>
        <v>61636.38</v>
      </c>
      <c r="F8" t="s">
        <v>151</v>
      </c>
      <c r="G8" t="s">
        <v>8</v>
      </c>
      <c r="I8" s="7" t="s">
        <v>21</v>
      </c>
      <c r="J8">
        <v>196.2</v>
      </c>
    </row>
    <row r="9" spans="1:11" x14ac:dyDescent="0.3">
      <c r="A9">
        <v>57032</v>
      </c>
      <c r="B9" t="s">
        <v>22</v>
      </c>
      <c r="C9" s="2">
        <v>223.27</v>
      </c>
      <c r="D9" s="15">
        <v>0</v>
      </c>
      <c r="E9" s="2">
        <f t="shared" si="0"/>
        <v>61413.11</v>
      </c>
      <c r="F9" t="s">
        <v>152</v>
      </c>
      <c r="G9" t="s">
        <v>8</v>
      </c>
      <c r="I9" s="7" t="s">
        <v>23</v>
      </c>
      <c r="J9">
        <v>0</v>
      </c>
    </row>
    <row r="10" spans="1:11" x14ac:dyDescent="0.3">
      <c r="A10">
        <v>57033</v>
      </c>
      <c r="B10" t="s">
        <v>23</v>
      </c>
      <c r="C10" s="2">
        <v>0</v>
      </c>
      <c r="D10" s="15">
        <v>0</v>
      </c>
      <c r="E10" s="2">
        <f t="shared" si="0"/>
        <v>61413.11</v>
      </c>
      <c r="F10" t="s">
        <v>23</v>
      </c>
      <c r="G10" t="s">
        <v>23</v>
      </c>
      <c r="I10" s="7" t="s">
        <v>25</v>
      </c>
      <c r="J10">
        <v>242</v>
      </c>
    </row>
    <row r="11" spans="1:11" x14ac:dyDescent="0.3">
      <c r="A11">
        <v>57034</v>
      </c>
      <c r="B11" t="s">
        <v>26</v>
      </c>
      <c r="C11" s="2">
        <v>850</v>
      </c>
      <c r="D11" s="15">
        <v>0</v>
      </c>
      <c r="E11" s="2">
        <f t="shared" si="0"/>
        <v>60563.11</v>
      </c>
      <c r="F11" t="s">
        <v>24</v>
      </c>
      <c r="G11" t="s">
        <v>44</v>
      </c>
      <c r="I11" s="7" t="s">
        <v>8</v>
      </c>
      <c r="J11">
        <v>13176.07</v>
      </c>
    </row>
    <row r="12" spans="1:11" x14ac:dyDescent="0.3">
      <c r="A12">
        <v>57035</v>
      </c>
      <c r="B12" t="s">
        <v>27</v>
      </c>
      <c r="C12" s="2">
        <v>800</v>
      </c>
      <c r="D12" s="15">
        <v>0</v>
      </c>
      <c r="E12" s="2">
        <f t="shared" si="0"/>
        <v>59763.11</v>
      </c>
      <c r="F12" t="s">
        <v>24</v>
      </c>
      <c r="G12" t="s">
        <v>44</v>
      </c>
      <c r="I12" s="7" t="s">
        <v>11</v>
      </c>
      <c r="K12">
        <v>118945.49</v>
      </c>
    </row>
    <row r="13" spans="1:11" x14ac:dyDescent="0.3">
      <c r="A13">
        <v>57036</v>
      </c>
      <c r="B13" t="s">
        <v>28</v>
      </c>
      <c r="C13" s="2">
        <v>900</v>
      </c>
      <c r="D13" s="15">
        <v>0</v>
      </c>
      <c r="E13" s="2">
        <f t="shared" si="0"/>
        <v>58863.11</v>
      </c>
      <c r="F13" t="s">
        <v>24</v>
      </c>
      <c r="G13" t="s">
        <v>44</v>
      </c>
      <c r="I13" s="7" t="s">
        <v>32</v>
      </c>
      <c r="J13">
        <v>1450</v>
      </c>
    </row>
    <row r="14" spans="1:11" x14ac:dyDescent="0.3">
      <c r="A14">
        <v>57037</v>
      </c>
      <c r="B14" t="s">
        <v>29</v>
      </c>
      <c r="C14" s="2">
        <v>387.47</v>
      </c>
      <c r="D14" s="15">
        <v>0</v>
      </c>
      <c r="E14" s="2">
        <f t="shared" si="0"/>
        <v>58475.64</v>
      </c>
      <c r="F14" t="s">
        <v>30</v>
      </c>
      <c r="G14" t="s">
        <v>31</v>
      </c>
      <c r="I14" s="7" t="s">
        <v>34</v>
      </c>
      <c r="J14">
        <v>4077.0600000000004</v>
      </c>
    </row>
    <row r="15" spans="1:11" x14ac:dyDescent="0.3">
      <c r="A15">
        <v>57038</v>
      </c>
      <c r="B15" t="s">
        <v>33</v>
      </c>
      <c r="C15" s="2">
        <v>423.47</v>
      </c>
      <c r="D15" s="15">
        <v>0</v>
      </c>
      <c r="E15" s="2">
        <f t="shared" si="0"/>
        <v>58052.17</v>
      </c>
      <c r="F15" t="s">
        <v>30</v>
      </c>
      <c r="G15" t="s">
        <v>31</v>
      </c>
      <c r="I15" s="7" t="s">
        <v>36</v>
      </c>
      <c r="J15">
        <v>195.53</v>
      </c>
    </row>
    <row r="16" spans="1:11" x14ac:dyDescent="0.3">
      <c r="A16">
        <v>57039</v>
      </c>
      <c r="B16" t="s">
        <v>35</v>
      </c>
      <c r="C16" s="2">
        <v>783.46</v>
      </c>
      <c r="D16" s="15">
        <v>0</v>
      </c>
      <c r="E16" s="2">
        <f t="shared" si="0"/>
        <v>57268.71</v>
      </c>
      <c r="F16" t="s">
        <v>30</v>
      </c>
      <c r="G16" t="s">
        <v>31</v>
      </c>
      <c r="I16" s="7" t="s">
        <v>38</v>
      </c>
      <c r="J16">
        <v>3500</v>
      </c>
    </row>
    <row r="17" spans="1:12" x14ac:dyDescent="0.3">
      <c r="A17">
        <v>57040</v>
      </c>
      <c r="B17" t="s">
        <v>37</v>
      </c>
      <c r="C17" s="2">
        <v>348</v>
      </c>
      <c r="D17" s="15">
        <v>0</v>
      </c>
      <c r="E17" s="2">
        <f t="shared" si="0"/>
        <v>56920.71</v>
      </c>
      <c r="F17" t="s">
        <v>30</v>
      </c>
      <c r="G17" t="s">
        <v>31</v>
      </c>
      <c r="I17" s="7" t="s">
        <v>16</v>
      </c>
      <c r="J17">
        <v>240</v>
      </c>
    </row>
    <row r="18" spans="1:12" x14ac:dyDescent="0.3">
      <c r="A18">
        <v>57041</v>
      </c>
      <c r="B18" t="s">
        <v>39</v>
      </c>
      <c r="C18" s="2">
        <v>67.37</v>
      </c>
      <c r="D18" s="15">
        <v>0</v>
      </c>
      <c r="E18" s="2">
        <f t="shared" si="0"/>
        <v>56853.34</v>
      </c>
      <c r="F18" t="s">
        <v>40</v>
      </c>
      <c r="G18" t="s">
        <v>41</v>
      </c>
      <c r="I18" s="7" t="s">
        <v>31</v>
      </c>
      <c r="J18">
        <v>43597.120000000017</v>
      </c>
    </row>
    <row r="19" spans="1:12" x14ac:dyDescent="0.3">
      <c r="A19">
        <v>57042</v>
      </c>
      <c r="B19" t="s">
        <v>29</v>
      </c>
      <c r="C19" s="2">
        <v>67.39</v>
      </c>
      <c r="D19" s="15">
        <v>0</v>
      </c>
      <c r="E19" s="2">
        <f t="shared" si="0"/>
        <v>56785.95</v>
      </c>
      <c r="F19" t="s">
        <v>40</v>
      </c>
      <c r="G19" t="s">
        <v>41</v>
      </c>
      <c r="I19" s="7" t="s">
        <v>42</v>
      </c>
      <c r="J19">
        <v>12441.38</v>
      </c>
    </row>
    <row r="20" spans="1:12" x14ac:dyDescent="0.3">
      <c r="A20">
        <v>57043</v>
      </c>
      <c r="B20" t="s">
        <v>33</v>
      </c>
      <c r="C20" s="2">
        <v>73.7</v>
      </c>
      <c r="D20" s="15">
        <v>0</v>
      </c>
      <c r="E20" s="2">
        <f t="shared" si="0"/>
        <v>56712.25</v>
      </c>
      <c r="F20" t="s">
        <v>40</v>
      </c>
      <c r="G20" t="s">
        <v>41</v>
      </c>
      <c r="I20" s="7" t="s">
        <v>44</v>
      </c>
      <c r="J20">
        <v>12875</v>
      </c>
    </row>
    <row r="21" spans="1:12" x14ac:dyDescent="0.3">
      <c r="A21">
        <v>57044</v>
      </c>
      <c r="B21" t="s">
        <v>35</v>
      </c>
      <c r="C21" s="2">
        <v>221.04</v>
      </c>
      <c r="D21" s="15">
        <v>0</v>
      </c>
      <c r="E21" s="2">
        <f t="shared" si="0"/>
        <v>56491.21</v>
      </c>
      <c r="F21" t="s">
        <v>40</v>
      </c>
      <c r="G21" t="s">
        <v>41</v>
      </c>
      <c r="I21" s="7" t="s">
        <v>46</v>
      </c>
      <c r="J21">
        <v>891.25</v>
      </c>
    </row>
    <row r="22" spans="1:12" x14ac:dyDescent="0.3">
      <c r="A22">
        <v>57045</v>
      </c>
      <c r="B22" t="s">
        <v>37</v>
      </c>
      <c r="C22" s="2">
        <v>60.5</v>
      </c>
      <c r="D22" s="15">
        <v>0</v>
      </c>
      <c r="E22" s="2">
        <f t="shared" si="0"/>
        <v>56430.71</v>
      </c>
      <c r="F22" t="s">
        <v>40</v>
      </c>
      <c r="G22" t="s">
        <v>41</v>
      </c>
      <c r="I22" s="7" t="s">
        <v>48</v>
      </c>
      <c r="J22">
        <v>254.02</v>
      </c>
    </row>
    <row r="23" spans="1:12" x14ac:dyDescent="0.3">
      <c r="A23">
        <v>57046</v>
      </c>
      <c r="B23" t="s">
        <v>43</v>
      </c>
      <c r="C23" s="2">
        <v>33.69</v>
      </c>
      <c r="D23" s="15">
        <v>0</v>
      </c>
      <c r="E23" s="2">
        <f t="shared" si="0"/>
        <v>56397.02</v>
      </c>
      <c r="F23" t="s">
        <v>40</v>
      </c>
      <c r="G23" t="s">
        <v>41</v>
      </c>
      <c r="I23" s="7" t="s">
        <v>41</v>
      </c>
      <c r="J23">
        <v>559.58000000000004</v>
      </c>
    </row>
    <row r="24" spans="1:12" x14ac:dyDescent="0.3">
      <c r="A24">
        <v>57047</v>
      </c>
      <c r="B24" t="s">
        <v>45</v>
      </c>
      <c r="C24" s="2">
        <v>35.89</v>
      </c>
      <c r="D24" s="15">
        <v>0</v>
      </c>
      <c r="E24" s="2">
        <f t="shared" si="0"/>
        <v>56361.13</v>
      </c>
      <c r="F24" t="s">
        <v>40</v>
      </c>
      <c r="G24" t="s">
        <v>41</v>
      </c>
      <c r="I24" s="7" t="s">
        <v>53</v>
      </c>
    </row>
    <row r="25" spans="1:12" x14ac:dyDescent="0.3">
      <c r="A25">
        <v>57048</v>
      </c>
      <c r="B25" t="s">
        <v>47</v>
      </c>
      <c r="C25" s="2">
        <v>1500</v>
      </c>
      <c r="D25" s="15">
        <v>0</v>
      </c>
      <c r="E25" s="2">
        <f t="shared" si="0"/>
        <v>54861.13</v>
      </c>
      <c r="F25" t="s">
        <v>140</v>
      </c>
      <c r="G25" t="s">
        <v>38</v>
      </c>
      <c r="I25" s="7" t="s">
        <v>141</v>
      </c>
      <c r="J25">
        <v>1467.17</v>
      </c>
    </row>
    <row r="26" spans="1:12" x14ac:dyDescent="0.3">
      <c r="A26">
        <v>57049</v>
      </c>
      <c r="B26" t="s">
        <v>49</v>
      </c>
      <c r="C26" s="2">
        <v>800</v>
      </c>
      <c r="D26" s="15">
        <v>0</v>
      </c>
      <c r="E26" s="2">
        <f t="shared" si="0"/>
        <v>54061.13</v>
      </c>
      <c r="F26" t="s">
        <v>24</v>
      </c>
      <c r="G26" t="s">
        <v>44</v>
      </c>
      <c r="I26" s="7" t="s">
        <v>142</v>
      </c>
      <c r="J26">
        <v>327.05</v>
      </c>
    </row>
    <row r="27" spans="1:12" x14ac:dyDescent="0.3">
      <c r="A27">
        <v>57050</v>
      </c>
      <c r="B27" t="s">
        <v>50</v>
      </c>
      <c r="C27" s="2">
        <v>603.47</v>
      </c>
      <c r="D27" s="15">
        <v>0</v>
      </c>
      <c r="E27" s="2">
        <f t="shared" si="0"/>
        <v>53457.659999999996</v>
      </c>
      <c r="F27" t="s">
        <v>51</v>
      </c>
      <c r="G27" t="s">
        <v>31</v>
      </c>
      <c r="I27" s="7" t="s">
        <v>55</v>
      </c>
      <c r="J27">
        <v>95489.430000000022</v>
      </c>
      <c r="K27">
        <v>118945.49</v>
      </c>
    </row>
    <row r="28" spans="1:12" x14ac:dyDescent="0.3">
      <c r="A28">
        <v>57051</v>
      </c>
      <c r="B28" t="s">
        <v>52</v>
      </c>
      <c r="C28" s="2">
        <v>675.46</v>
      </c>
      <c r="D28" s="15">
        <v>0</v>
      </c>
      <c r="E28" s="2">
        <f t="shared" si="0"/>
        <v>52782.2</v>
      </c>
      <c r="F28" t="s">
        <v>51</v>
      </c>
      <c r="G28" t="s">
        <v>31</v>
      </c>
      <c r="L28" s="9">
        <f>+GETPIVOTDATA("Suma de credito",$I$7)-GETPIVOTDATA("Suma de debito",$I$7)+E3</f>
        <v>16374.769999999982</v>
      </c>
    </row>
    <row r="29" spans="1:12" x14ac:dyDescent="0.3">
      <c r="A29">
        <v>57052</v>
      </c>
      <c r="B29" t="s">
        <v>54</v>
      </c>
      <c r="C29" s="2">
        <v>304.5</v>
      </c>
      <c r="D29" s="15">
        <v>0</v>
      </c>
      <c r="E29" s="2">
        <f t="shared" si="0"/>
        <v>52477.7</v>
      </c>
      <c r="F29" t="s">
        <v>51</v>
      </c>
      <c r="G29" t="s">
        <v>31</v>
      </c>
    </row>
    <row r="30" spans="1:12" x14ac:dyDescent="0.3">
      <c r="A30">
        <v>57053</v>
      </c>
      <c r="B30" t="s">
        <v>56</v>
      </c>
      <c r="C30" s="2">
        <v>348</v>
      </c>
      <c r="D30" s="15">
        <v>0</v>
      </c>
      <c r="E30" s="2">
        <f t="shared" si="0"/>
        <v>52129.7</v>
      </c>
      <c r="F30" t="s">
        <v>51</v>
      </c>
      <c r="G30" t="s">
        <v>31</v>
      </c>
    </row>
    <row r="31" spans="1:12" x14ac:dyDescent="0.3">
      <c r="A31">
        <v>57054</v>
      </c>
      <c r="B31" t="s">
        <v>57</v>
      </c>
      <c r="C31" s="2">
        <v>567.48</v>
      </c>
      <c r="D31" s="15">
        <v>0</v>
      </c>
      <c r="E31" s="2">
        <f t="shared" si="0"/>
        <v>51562.219999999994</v>
      </c>
      <c r="F31" t="s">
        <v>51</v>
      </c>
      <c r="G31" t="s">
        <v>31</v>
      </c>
    </row>
    <row r="32" spans="1:12" x14ac:dyDescent="0.3">
      <c r="A32">
        <v>57055</v>
      </c>
      <c r="B32" t="s">
        <v>58</v>
      </c>
      <c r="C32" s="2">
        <v>603.47</v>
      </c>
      <c r="D32" s="15">
        <v>0</v>
      </c>
      <c r="E32" s="2">
        <f t="shared" si="0"/>
        <v>50958.749999999993</v>
      </c>
      <c r="F32" t="s">
        <v>51</v>
      </c>
      <c r="G32" t="s">
        <v>31</v>
      </c>
    </row>
    <row r="33" spans="1:7" x14ac:dyDescent="0.3">
      <c r="A33">
        <v>57056</v>
      </c>
      <c r="B33" t="s">
        <v>59</v>
      </c>
      <c r="C33" s="2">
        <v>304.5</v>
      </c>
      <c r="D33" s="15">
        <v>0</v>
      </c>
      <c r="E33" s="2">
        <f t="shared" si="0"/>
        <v>50654.249999999993</v>
      </c>
      <c r="F33" t="s">
        <v>51</v>
      </c>
      <c r="G33" t="s">
        <v>31</v>
      </c>
    </row>
    <row r="34" spans="1:7" x14ac:dyDescent="0.3">
      <c r="A34">
        <v>57057</v>
      </c>
      <c r="B34" t="s">
        <v>60</v>
      </c>
      <c r="C34" s="2">
        <v>603.47</v>
      </c>
      <c r="D34" s="15">
        <v>0</v>
      </c>
      <c r="E34" s="2">
        <f t="shared" si="0"/>
        <v>50050.779999999992</v>
      </c>
      <c r="F34" t="s">
        <v>51</v>
      </c>
      <c r="G34" t="s">
        <v>31</v>
      </c>
    </row>
    <row r="35" spans="1:7" x14ac:dyDescent="0.3">
      <c r="A35">
        <v>57058</v>
      </c>
      <c r="B35" t="s">
        <v>61</v>
      </c>
      <c r="C35" s="2">
        <v>603.47</v>
      </c>
      <c r="D35" s="15">
        <v>0</v>
      </c>
      <c r="E35" s="2">
        <f t="shared" si="0"/>
        <v>49447.30999999999</v>
      </c>
      <c r="F35" t="s">
        <v>51</v>
      </c>
      <c r="G35" t="s">
        <v>31</v>
      </c>
    </row>
    <row r="36" spans="1:7" x14ac:dyDescent="0.3">
      <c r="A36">
        <v>57059</v>
      </c>
      <c r="B36" t="s">
        <v>62</v>
      </c>
      <c r="C36" s="2">
        <v>567.47</v>
      </c>
      <c r="D36" s="15">
        <v>0</v>
      </c>
      <c r="E36" s="2">
        <f t="shared" si="0"/>
        <v>48879.839999999989</v>
      </c>
      <c r="F36" t="s">
        <v>51</v>
      </c>
      <c r="G36" t="s">
        <v>31</v>
      </c>
    </row>
    <row r="37" spans="1:7" x14ac:dyDescent="0.3">
      <c r="A37">
        <v>57060</v>
      </c>
      <c r="B37" t="s">
        <v>63</v>
      </c>
      <c r="C37" s="2">
        <v>304.5</v>
      </c>
      <c r="D37" s="15">
        <v>0</v>
      </c>
      <c r="E37" s="2">
        <f t="shared" si="0"/>
        <v>48575.339999999989</v>
      </c>
      <c r="F37" t="s">
        <v>51</v>
      </c>
      <c r="G37" t="s">
        <v>31</v>
      </c>
    </row>
    <row r="38" spans="1:7" x14ac:dyDescent="0.3">
      <c r="A38">
        <v>57061</v>
      </c>
      <c r="B38" t="s">
        <v>64</v>
      </c>
      <c r="C38" s="2">
        <v>423.47</v>
      </c>
      <c r="D38" s="15">
        <v>0</v>
      </c>
      <c r="E38" s="2">
        <f t="shared" si="0"/>
        <v>48151.869999999988</v>
      </c>
      <c r="F38" t="s">
        <v>51</v>
      </c>
      <c r="G38" t="s">
        <v>31</v>
      </c>
    </row>
    <row r="39" spans="1:7" x14ac:dyDescent="0.3">
      <c r="A39">
        <v>57062</v>
      </c>
      <c r="B39" t="s">
        <v>65</v>
      </c>
      <c r="C39" s="2">
        <v>423.47</v>
      </c>
      <c r="D39" s="15">
        <v>0</v>
      </c>
      <c r="E39" s="2">
        <f t="shared" si="0"/>
        <v>47728.399999999987</v>
      </c>
      <c r="F39" t="s">
        <v>51</v>
      </c>
      <c r="G39" t="s">
        <v>31</v>
      </c>
    </row>
    <row r="40" spans="1:7" x14ac:dyDescent="0.3">
      <c r="A40">
        <v>57063</v>
      </c>
      <c r="B40" t="s">
        <v>66</v>
      </c>
      <c r="C40" s="2">
        <v>567.48</v>
      </c>
      <c r="D40" s="15">
        <v>0</v>
      </c>
      <c r="E40" s="2">
        <f t="shared" si="0"/>
        <v>47160.919999999984</v>
      </c>
      <c r="F40" t="s">
        <v>51</v>
      </c>
      <c r="G40" t="s">
        <v>31</v>
      </c>
    </row>
    <row r="41" spans="1:7" x14ac:dyDescent="0.3">
      <c r="A41">
        <v>57064</v>
      </c>
      <c r="B41" t="s">
        <v>67</v>
      </c>
      <c r="C41" s="2">
        <v>304.5</v>
      </c>
      <c r="D41" s="15">
        <v>0</v>
      </c>
      <c r="E41" s="2">
        <f t="shared" si="0"/>
        <v>46856.419999999984</v>
      </c>
      <c r="F41" t="s">
        <v>51</v>
      </c>
      <c r="G41" t="s">
        <v>31</v>
      </c>
    </row>
    <row r="42" spans="1:7" x14ac:dyDescent="0.3">
      <c r="A42">
        <v>57065</v>
      </c>
      <c r="B42" t="s">
        <v>68</v>
      </c>
      <c r="C42" s="2">
        <v>348</v>
      </c>
      <c r="D42" s="15">
        <v>0</v>
      </c>
      <c r="E42" s="2">
        <f t="shared" si="0"/>
        <v>46508.419999999984</v>
      </c>
      <c r="F42" t="s">
        <v>51</v>
      </c>
      <c r="G42" t="s">
        <v>31</v>
      </c>
    </row>
    <row r="43" spans="1:7" x14ac:dyDescent="0.3">
      <c r="A43">
        <v>57066</v>
      </c>
      <c r="B43" t="s">
        <v>69</v>
      </c>
      <c r="C43" s="2">
        <v>304.5</v>
      </c>
      <c r="D43" s="15">
        <v>0</v>
      </c>
      <c r="E43" s="2">
        <f t="shared" si="0"/>
        <v>46203.919999999984</v>
      </c>
      <c r="F43" t="s">
        <v>51</v>
      </c>
      <c r="G43" t="s">
        <v>31</v>
      </c>
    </row>
    <row r="44" spans="1:7" x14ac:dyDescent="0.3">
      <c r="A44">
        <v>57067</v>
      </c>
      <c r="B44" t="s">
        <v>23</v>
      </c>
      <c r="C44" s="2">
        <v>0</v>
      </c>
      <c r="D44" s="15">
        <v>0</v>
      </c>
      <c r="E44" s="2">
        <f t="shared" si="0"/>
        <v>46203.919999999984</v>
      </c>
      <c r="F44" t="s">
        <v>23</v>
      </c>
      <c r="G44" t="s">
        <v>23</v>
      </c>
    </row>
    <row r="45" spans="1:7" x14ac:dyDescent="0.3">
      <c r="A45">
        <v>57068</v>
      </c>
      <c r="B45" t="s">
        <v>70</v>
      </c>
      <c r="C45" s="2">
        <v>348</v>
      </c>
      <c r="D45" s="15">
        <v>0</v>
      </c>
      <c r="E45" s="2">
        <f t="shared" si="0"/>
        <v>45855.919999999984</v>
      </c>
      <c r="F45" t="s">
        <v>51</v>
      </c>
      <c r="G45" t="s">
        <v>31</v>
      </c>
    </row>
    <row r="46" spans="1:7" x14ac:dyDescent="0.3">
      <c r="A46">
        <v>57069</v>
      </c>
      <c r="B46" t="s">
        <v>71</v>
      </c>
      <c r="C46" s="2">
        <v>387.47</v>
      </c>
      <c r="D46" s="15">
        <v>0</v>
      </c>
      <c r="E46" s="2">
        <f t="shared" si="0"/>
        <v>45468.449999999983</v>
      </c>
      <c r="F46" t="s">
        <v>51</v>
      </c>
      <c r="G46" t="s">
        <v>31</v>
      </c>
    </row>
    <row r="47" spans="1:7" x14ac:dyDescent="0.3">
      <c r="A47">
        <v>57070</v>
      </c>
      <c r="B47" t="s">
        <v>72</v>
      </c>
      <c r="C47" s="2">
        <v>326.25</v>
      </c>
      <c r="D47" s="15">
        <v>0</v>
      </c>
      <c r="E47" s="2">
        <f t="shared" si="0"/>
        <v>45142.199999999983</v>
      </c>
      <c r="F47" t="s">
        <v>51</v>
      </c>
      <c r="G47" t="s">
        <v>31</v>
      </c>
    </row>
    <row r="48" spans="1:7" x14ac:dyDescent="0.3">
      <c r="A48">
        <v>57071</v>
      </c>
      <c r="B48" t="s">
        <v>73</v>
      </c>
      <c r="C48" s="2">
        <v>423.47</v>
      </c>
      <c r="D48" s="15">
        <v>0</v>
      </c>
      <c r="E48" s="2">
        <f t="shared" si="0"/>
        <v>44718.729999999981</v>
      </c>
      <c r="F48" t="s">
        <v>51</v>
      </c>
      <c r="G48" t="s">
        <v>31</v>
      </c>
    </row>
    <row r="49" spans="1:7" x14ac:dyDescent="0.3">
      <c r="A49">
        <v>57072</v>
      </c>
      <c r="B49" t="s">
        <v>74</v>
      </c>
      <c r="C49" s="2">
        <v>495.47</v>
      </c>
      <c r="D49" s="15">
        <v>0</v>
      </c>
      <c r="E49" s="2">
        <f t="shared" si="0"/>
        <v>44223.25999999998</v>
      </c>
      <c r="F49" t="s">
        <v>51</v>
      </c>
      <c r="G49" t="s">
        <v>31</v>
      </c>
    </row>
    <row r="50" spans="1:7" x14ac:dyDescent="0.3">
      <c r="A50">
        <v>57073</v>
      </c>
      <c r="B50" t="s">
        <v>75</v>
      </c>
      <c r="C50" s="2">
        <v>348</v>
      </c>
      <c r="D50" s="15">
        <v>0</v>
      </c>
      <c r="E50" s="2">
        <f t="shared" si="0"/>
        <v>43875.25999999998</v>
      </c>
      <c r="F50" t="s">
        <v>51</v>
      </c>
      <c r="G50" t="s">
        <v>31</v>
      </c>
    </row>
    <row r="51" spans="1:7" x14ac:dyDescent="0.3">
      <c r="A51">
        <v>57074</v>
      </c>
      <c r="B51" t="s">
        <v>76</v>
      </c>
      <c r="C51" s="2">
        <v>304.5</v>
      </c>
      <c r="D51" s="15">
        <v>0</v>
      </c>
      <c r="E51" s="2">
        <f t="shared" si="0"/>
        <v>43570.75999999998</v>
      </c>
      <c r="F51" t="s">
        <v>51</v>
      </c>
      <c r="G51" t="s">
        <v>31</v>
      </c>
    </row>
    <row r="52" spans="1:7" x14ac:dyDescent="0.3">
      <c r="A52">
        <v>57075</v>
      </c>
      <c r="B52" t="s">
        <v>77</v>
      </c>
      <c r="C52" s="2">
        <v>963.45</v>
      </c>
      <c r="D52" s="15">
        <v>0</v>
      </c>
      <c r="E52" s="2">
        <f t="shared" si="0"/>
        <v>42607.309999999983</v>
      </c>
      <c r="F52" t="s">
        <v>51</v>
      </c>
      <c r="G52" t="s">
        <v>31</v>
      </c>
    </row>
    <row r="53" spans="1:7" x14ac:dyDescent="0.3">
      <c r="A53">
        <v>57076</v>
      </c>
      <c r="B53" t="s">
        <v>78</v>
      </c>
      <c r="C53" s="2">
        <v>891.46</v>
      </c>
      <c r="D53" s="15">
        <v>0</v>
      </c>
      <c r="E53" s="2">
        <f t="shared" si="0"/>
        <v>41715.849999999984</v>
      </c>
      <c r="F53" t="s">
        <v>51</v>
      </c>
      <c r="G53" t="s">
        <v>31</v>
      </c>
    </row>
    <row r="54" spans="1:7" x14ac:dyDescent="0.3">
      <c r="A54">
        <v>57077</v>
      </c>
      <c r="B54" t="s">
        <v>35</v>
      </c>
      <c r="C54" s="2">
        <v>783.46</v>
      </c>
      <c r="D54" s="15">
        <v>0</v>
      </c>
      <c r="E54" s="2">
        <f t="shared" si="0"/>
        <v>40932.389999999985</v>
      </c>
      <c r="F54" t="s">
        <v>51</v>
      </c>
      <c r="G54" t="s">
        <v>31</v>
      </c>
    </row>
    <row r="55" spans="1:7" x14ac:dyDescent="0.3">
      <c r="A55">
        <v>57078</v>
      </c>
      <c r="B55" t="s">
        <v>39</v>
      </c>
      <c r="C55" s="2">
        <v>387.47</v>
      </c>
      <c r="D55" s="15">
        <v>0</v>
      </c>
      <c r="E55" s="2">
        <f t="shared" si="0"/>
        <v>40544.919999999984</v>
      </c>
      <c r="F55" t="s">
        <v>51</v>
      </c>
      <c r="G55" t="s">
        <v>31</v>
      </c>
    </row>
    <row r="56" spans="1:7" x14ac:dyDescent="0.3">
      <c r="A56">
        <v>57079</v>
      </c>
      <c r="B56" t="s">
        <v>45</v>
      </c>
      <c r="C56" s="2">
        <v>423.47</v>
      </c>
      <c r="D56" s="15">
        <v>0</v>
      </c>
      <c r="E56" s="2">
        <f t="shared" si="0"/>
        <v>40121.449999999983</v>
      </c>
      <c r="F56" t="s">
        <v>51</v>
      </c>
      <c r="G56" t="s">
        <v>31</v>
      </c>
    </row>
    <row r="57" spans="1:7" x14ac:dyDescent="0.3">
      <c r="A57">
        <v>57080</v>
      </c>
      <c r="B57" t="s">
        <v>29</v>
      </c>
      <c r="C57" s="2">
        <v>387.47</v>
      </c>
      <c r="D57" s="15">
        <v>0</v>
      </c>
      <c r="E57" s="2">
        <f t="shared" si="0"/>
        <v>39733.979999999981</v>
      </c>
      <c r="F57" t="s">
        <v>51</v>
      </c>
      <c r="G57" t="s">
        <v>31</v>
      </c>
    </row>
    <row r="58" spans="1:7" x14ac:dyDescent="0.3">
      <c r="A58">
        <v>57081</v>
      </c>
      <c r="B58" t="s">
        <v>33</v>
      </c>
      <c r="C58" s="2">
        <v>423.47</v>
      </c>
      <c r="D58" s="15">
        <v>0</v>
      </c>
      <c r="E58" s="2">
        <f t="shared" si="0"/>
        <v>39310.50999999998</v>
      </c>
      <c r="F58" t="s">
        <v>51</v>
      </c>
      <c r="G58" t="s">
        <v>31</v>
      </c>
    </row>
    <row r="59" spans="1:7" x14ac:dyDescent="0.3">
      <c r="A59">
        <v>57082</v>
      </c>
      <c r="B59" t="s">
        <v>37</v>
      </c>
      <c r="C59" s="2">
        <v>348</v>
      </c>
      <c r="D59" s="15">
        <v>0</v>
      </c>
      <c r="E59" s="2">
        <f t="shared" si="0"/>
        <v>38962.50999999998</v>
      </c>
      <c r="F59" t="s">
        <v>51</v>
      </c>
      <c r="G59" t="s">
        <v>31</v>
      </c>
    </row>
    <row r="60" spans="1:7" x14ac:dyDescent="0.3">
      <c r="A60">
        <v>57083</v>
      </c>
      <c r="B60" t="s">
        <v>79</v>
      </c>
      <c r="C60" s="2">
        <v>891.25</v>
      </c>
      <c r="D60" s="15">
        <v>0</v>
      </c>
      <c r="E60" s="2">
        <f t="shared" si="0"/>
        <v>38071.25999999998</v>
      </c>
      <c r="F60" t="s">
        <v>80</v>
      </c>
      <c r="G60" t="s">
        <v>46</v>
      </c>
    </row>
    <row r="61" spans="1:7" x14ac:dyDescent="0.3">
      <c r="A61">
        <v>57084</v>
      </c>
      <c r="B61" t="s">
        <v>81</v>
      </c>
      <c r="C61" s="2">
        <v>531.47</v>
      </c>
      <c r="D61" s="15">
        <v>0</v>
      </c>
      <c r="E61" s="2">
        <f t="shared" si="0"/>
        <v>37539.789999999979</v>
      </c>
      <c r="F61" t="s">
        <v>51</v>
      </c>
      <c r="G61" t="s">
        <v>31</v>
      </c>
    </row>
    <row r="62" spans="1:7" x14ac:dyDescent="0.3">
      <c r="A62">
        <v>57085</v>
      </c>
      <c r="B62" t="s">
        <v>82</v>
      </c>
      <c r="C62" s="2">
        <v>900</v>
      </c>
      <c r="D62" s="15">
        <v>0</v>
      </c>
      <c r="E62" s="2">
        <f t="shared" si="0"/>
        <v>36639.789999999979</v>
      </c>
      <c r="F62" t="s">
        <v>24</v>
      </c>
      <c r="G62" t="s">
        <v>44</v>
      </c>
    </row>
    <row r="63" spans="1:7" x14ac:dyDescent="0.3">
      <c r="A63">
        <v>57086</v>
      </c>
      <c r="B63" t="s">
        <v>83</v>
      </c>
      <c r="C63" s="2">
        <v>750</v>
      </c>
      <c r="D63" s="15">
        <v>0</v>
      </c>
      <c r="E63" s="2">
        <f t="shared" si="0"/>
        <v>35889.789999999979</v>
      </c>
      <c r="F63" t="s">
        <v>24</v>
      </c>
      <c r="G63" t="s">
        <v>44</v>
      </c>
    </row>
    <row r="64" spans="1:7" x14ac:dyDescent="0.3">
      <c r="A64">
        <v>57087</v>
      </c>
      <c r="B64" t="s">
        <v>84</v>
      </c>
      <c r="C64" s="2">
        <v>750</v>
      </c>
      <c r="D64" s="15">
        <v>0</v>
      </c>
      <c r="E64" s="2">
        <f t="shared" si="0"/>
        <v>35139.789999999979</v>
      </c>
      <c r="F64" t="s">
        <v>24</v>
      </c>
      <c r="G64" t="s">
        <v>44</v>
      </c>
    </row>
    <row r="65" spans="1:7" x14ac:dyDescent="0.3">
      <c r="A65">
        <v>57088</v>
      </c>
      <c r="B65" t="s">
        <v>85</v>
      </c>
      <c r="C65" s="2">
        <v>500</v>
      </c>
      <c r="D65" s="15">
        <v>0</v>
      </c>
      <c r="E65" s="2">
        <f t="shared" si="0"/>
        <v>34639.789999999979</v>
      </c>
      <c r="F65" t="s">
        <v>24</v>
      </c>
      <c r="G65" t="s">
        <v>44</v>
      </c>
    </row>
    <row r="66" spans="1:7" x14ac:dyDescent="0.3">
      <c r="A66">
        <v>57089</v>
      </c>
      <c r="B66" t="s">
        <v>86</v>
      </c>
      <c r="C66" s="2">
        <v>1467.17</v>
      </c>
      <c r="D66" s="15">
        <v>0</v>
      </c>
      <c r="E66" s="2">
        <f t="shared" si="0"/>
        <v>33172.619999999981</v>
      </c>
      <c r="F66" t="s">
        <v>143</v>
      </c>
      <c r="G66" t="s">
        <v>141</v>
      </c>
    </row>
    <row r="67" spans="1:7" x14ac:dyDescent="0.3">
      <c r="A67">
        <v>57090</v>
      </c>
      <c r="B67" t="s">
        <v>37</v>
      </c>
      <c r="C67" s="2">
        <v>348</v>
      </c>
      <c r="D67" s="15">
        <v>0</v>
      </c>
      <c r="E67" s="2">
        <f t="shared" si="0"/>
        <v>32824.619999999981</v>
      </c>
      <c r="F67" t="s">
        <v>87</v>
      </c>
      <c r="G67" t="s">
        <v>31</v>
      </c>
    </row>
    <row r="68" spans="1:7" x14ac:dyDescent="0.3">
      <c r="A68">
        <v>57091</v>
      </c>
      <c r="B68" t="s">
        <v>43</v>
      </c>
      <c r="C68" s="2">
        <v>387.47</v>
      </c>
      <c r="D68" s="15">
        <v>0</v>
      </c>
      <c r="E68" s="2">
        <f t="shared" si="0"/>
        <v>32437.14999999998</v>
      </c>
      <c r="F68" t="s">
        <v>51</v>
      </c>
      <c r="G68" t="s">
        <v>31</v>
      </c>
    </row>
    <row r="69" spans="1:7" x14ac:dyDescent="0.3">
      <c r="A69">
        <v>57092</v>
      </c>
      <c r="B69" t="s">
        <v>88</v>
      </c>
      <c r="C69" s="2">
        <v>550</v>
      </c>
      <c r="D69" s="15">
        <v>0</v>
      </c>
      <c r="E69" s="2">
        <f t="shared" si="0"/>
        <v>31887.14999999998</v>
      </c>
      <c r="F69" t="s">
        <v>98</v>
      </c>
      <c r="G69" t="s">
        <v>44</v>
      </c>
    </row>
    <row r="70" spans="1:7" x14ac:dyDescent="0.3">
      <c r="A70">
        <v>57093</v>
      </c>
      <c r="B70" t="s">
        <v>89</v>
      </c>
      <c r="C70" s="2">
        <v>500</v>
      </c>
      <c r="D70" s="15">
        <v>0</v>
      </c>
      <c r="E70" s="2">
        <f t="shared" si="0"/>
        <v>31387.14999999998</v>
      </c>
      <c r="F70" t="s">
        <v>90</v>
      </c>
      <c r="G70" t="s">
        <v>38</v>
      </c>
    </row>
    <row r="71" spans="1:7" x14ac:dyDescent="0.3">
      <c r="A71">
        <v>57094</v>
      </c>
      <c r="B71" t="s">
        <v>91</v>
      </c>
      <c r="C71" s="2">
        <v>1182.44</v>
      </c>
      <c r="D71" s="15">
        <v>0</v>
      </c>
      <c r="E71" s="2">
        <f t="shared" ref="E71:E134" si="1">+E70-C71+D71</f>
        <v>30204.709999999981</v>
      </c>
      <c r="F71" t="s">
        <v>92</v>
      </c>
      <c r="G71" t="s">
        <v>34</v>
      </c>
    </row>
    <row r="72" spans="1:7" x14ac:dyDescent="0.3">
      <c r="A72">
        <v>57095</v>
      </c>
      <c r="B72" t="s">
        <v>91</v>
      </c>
      <c r="C72" s="2">
        <v>1614.67</v>
      </c>
      <c r="D72" s="15">
        <v>0</v>
      </c>
      <c r="E72" s="2">
        <f t="shared" si="1"/>
        <v>28590.039999999979</v>
      </c>
      <c r="F72" t="s">
        <v>93</v>
      </c>
      <c r="G72" t="s">
        <v>34</v>
      </c>
    </row>
    <row r="73" spans="1:7" x14ac:dyDescent="0.3">
      <c r="A73">
        <v>57096</v>
      </c>
      <c r="B73" t="s">
        <v>94</v>
      </c>
      <c r="C73" s="2">
        <v>254.02</v>
      </c>
      <c r="D73" s="15">
        <v>0</v>
      </c>
      <c r="E73" s="2">
        <f t="shared" si="1"/>
        <v>28336.019999999979</v>
      </c>
      <c r="F73" t="s">
        <v>95</v>
      </c>
      <c r="G73" t="s">
        <v>48</v>
      </c>
    </row>
    <row r="74" spans="1:7" x14ac:dyDescent="0.3">
      <c r="A74">
        <v>57097</v>
      </c>
      <c r="B74" t="s">
        <v>96</v>
      </c>
      <c r="C74" s="2">
        <v>196.2</v>
      </c>
      <c r="D74" s="15">
        <v>0</v>
      </c>
      <c r="E74" s="2">
        <f t="shared" si="1"/>
        <v>28139.819999999978</v>
      </c>
      <c r="F74" t="s">
        <v>144</v>
      </c>
      <c r="G74" t="s">
        <v>21</v>
      </c>
    </row>
    <row r="75" spans="1:7" x14ac:dyDescent="0.3">
      <c r="A75">
        <v>57098</v>
      </c>
      <c r="B75" t="s">
        <v>97</v>
      </c>
      <c r="C75" s="2">
        <v>500</v>
      </c>
      <c r="D75" s="15">
        <v>0</v>
      </c>
      <c r="E75" s="2">
        <f t="shared" si="1"/>
        <v>27639.819999999978</v>
      </c>
      <c r="F75" t="s">
        <v>98</v>
      </c>
      <c r="G75" t="s">
        <v>44</v>
      </c>
    </row>
    <row r="76" spans="1:7" x14ac:dyDescent="0.3">
      <c r="A76">
        <v>57099</v>
      </c>
      <c r="B76" t="s">
        <v>97</v>
      </c>
      <c r="C76" s="2">
        <v>500</v>
      </c>
      <c r="D76" s="15">
        <v>0</v>
      </c>
      <c r="E76" s="2">
        <f t="shared" si="1"/>
        <v>27139.819999999978</v>
      </c>
      <c r="F76" t="s">
        <v>98</v>
      </c>
      <c r="G76" t="s">
        <v>44</v>
      </c>
    </row>
    <row r="77" spans="1:7" x14ac:dyDescent="0.3">
      <c r="A77">
        <v>0</v>
      </c>
      <c r="B77" t="s">
        <v>99</v>
      </c>
      <c r="C77" s="2">
        <v>0</v>
      </c>
      <c r="D77" s="2">
        <v>40000</v>
      </c>
      <c r="E77" s="2">
        <f t="shared" si="1"/>
        <v>67139.819999999978</v>
      </c>
      <c r="F77" t="s">
        <v>145</v>
      </c>
      <c r="G77" t="s">
        <v>11</v>
      </c>
    </row>
    <row r="78" spans="1:7" x14ac:dyDescent="0.3">
      <c r="A78">
        <v>57100</v>
      </c>
      <c r="B78" t="s">
        <v>100</v>
      </c>
      <c r="C78" s="2">
        <v>250</v>
      </c>
      <c r="D78" s="15">
        <v>0</v>
      </c>
      <c r="E78" s="2">
        <f t="shared" si="1"/>
        <v>66889.819999999978</v>
      </c>
      <c r="F78" t="s">
        <v>101</v>
      </c>
      <c r="G78" t="s">
        <v>8</v>
      </c>
    </row>
    <row r="79" spans="1:7" x14ac:dyDescent="0.3">
      <c r="A79">
        <v>57101</v>
      </c>
      <c r="B79" t="s">
        <v>102</v>
      </c>
      <c r="C79" s="2">
        <v>313.22000000000003</v>
      </c>
      <c r="D79" s="15">
        <v>0</v>
      </c>
      <c r="E79" s="2">
        <f t="shared" si="1"/>
        <v>66576.599999999977</v>
      </c>
      <c r="F79" t="s">
        <v>153</v>
      </c>
      <c r="G79" t="s">
        <v>8</v>
      </c>
    </row>
    <row r="80" spans="1:7" x14ac:dyDescent="0.3">
      <c r="A80">
        <v>57102</v>
      </c>
      <c r="B80" t="s">
        <v>103</v>
      </c>
      <c r="C80" s="2">
        <v>1236.82</v>
      </c>
      <c r="D80" s="15">
        <v>0</v>
      </c>
      <c r="E80" s="2">
        <f t="shared" si="1"/>
        <v>65339.779999999977</v>
      </c>
      <c r="F80" t="s">
        <v>154</v>
      </c>
      <c r="G80" t="s">
        <v>8</v>
      </c>
    </row>
    <row r="81" spans="1:7" x14ac:dyDescent="0.3">
      <c r="A81">
        <v>57103</v>
      </c>
      <c r="B81" t="s">
        <v>104</v>
      </c>
      <c r="C81" s="2">
        <v>382.95</v>
      </c>
      <c r="D81" s="15">
        <v>0</v>
      </c>
      <c r="E81" s="2">
        <f t="shared" si="1"/>
        <v>64956.82999999998</v>
      </c>
      <c r="F81" t="s">
        <v>155</v>
      </c>
      <c r="G81" t="s">
        <v>8</v>
      </c>
    </row>
    <row r="82" spans="1:7" x14ac:dyDescent="0.3">
      <c r="A82">
        <v>57104</v>
      </c>
      <c r="B82" t="s">
        <v>105</v>
      </c>
      <c r="C82" s="2">
        <v>1925</v>
      </c>
      <c r="D82" s="15">
        <v>0</v>
      </c>
      <c r="E82" s="2">
        <f t="shared" si="1"/>
        <v>63031.82999999998</v>
      </c>
      <c r="F82" t="s">
        <v>156</v>
      </c>
      <c r="G82" t="s">
        <v>8</v>
      </c>
    </row>
    <row r="83" spans="1:7" x14ac:dyDescent="0.3">
      <c r="A83">
        <v>57105</v>
      </c>
      <c r="B83" t="s">
        <v>106</v>
      </c>
      <c r="C83" s="2">
        <v>1112.4000000000001</v>
      </c>
      <c r="D83" s="15">
        <v>0</v>
      </c>
      <c r="E83" s="2">
        <f t="shared" si="1"/>
        <v>61919.429999999978</v>
      </c>
      <c r="F83" t="s">
        <v>157</v>
      </c>
      <c r="G83" t="s">
        <v>8</v>
      </c>
    </row>
    <row r="84" spans="1:7" x14ac:dyDescent="0.3">
      <c r="A84">
        <v>57106</v>
      </c>
      <c r="B84" t="s">
        <v>107</v>
      </c>
      <c r="C84" s="2">
        <v>186.3</v>
      </c>
      <c r="D84" s="15">
        <v>0</v>
      </c>
      <c r="E84" s="2">
        <f t="shared" si="1"/>
        <v>61733.129999999976</v>
      </c>
      <c r="F84" t="s">
        <v>158</v>
      </c>
      <c r="G84" t="s">
        <v>8</v>
      </c>
    </row>
    <row r="85" spans="1:7" x14ac:dyDescent="0.3">
      <c r="A85">
        <v>57107</v>
      </c>
      <c r="B85" t="s">
        <v>108</v>
      </c>
      <c r="C85" s="2">
        <v>312.47000000000003</v>
      </c>
      <c r="D85" s="15">
        <v>0</v>
      </c>
      <c r="E85" s="2">
        <f t="shared" si="1"/>
        <v>61420.659999999974</v>
      </c>
      <c r="F85" t="s">
        <v>159</v>
      </c>
      <c r="G85" t="s">
        <v>8</v>
      </c>
    </row>
    <row r="86" spans="1:7" x14ac:dyDescent="0.3">
      <c r="A86">
        <v>57108</v>
      </c>
      <c r="B86" t="s">
        <v>23</v>
      </c>
      <c r="C86" s="2">
        <v>0</v>
      </c>
      <c r="D86" s="15">
        <v>0</v>
      </c>
      <c r="E86" s="2">
        <f t="shared" si="1"/>
        <v>61420.659999999974</v>
      </c>
      <c r="F86" t="s">
        <v>23</v>
      </c>
      <c r="G86" t="s">
        <v>23</v>
      </c>
    </row>
    <row r="87" spans="1:7" x14ac:dyDescent="0.3">
      <c r="A87">
        <v>57109</v>
      </c>
      <c r="B87" t="s">
        <v>109</v>
      </c>
      <c r="C87" s="2">
        <v>615.85</v>
      </c>
      <c r="D87" s="15">
        <v>0</v>
      </c>
      <c r="E87" s="2">
        <f t="shared" si="1"/>
        <v>60804.809999999976</v>
      </c>
      <c r="F87" t="s">
        <v>160</v>
      </c>
      <c r="G87" t="s">
        <v>8</v>
      </c>
    </row>
    <row r="88" spans="1:7" x14ac:dyDescent="0.3">
      <c r="A88">
        <v>57110</v>
      </c>
      <c r="B88" t="s">
        <v>110</v>
      </c>
      <c r="C88" s="2">
        <v>441.95</v>
      </c>
      <c r="D88" s="15">
        <v>0</v>
      </c>
      <c r="E88" s="2">
        <f t="shared" si="1"/>
        <v>60362.859999999979</v>
      </c>
      <c r="F88" t="s">
        <v>161</v>
      </c>
      <c r="G88" t="s">
        <v>8</v>
      </c>
    </row>
    <row r="89" spans="1:7" x14ac:dyDescent="0.3">
      <c r="A89">
        <v>57111</v>
      </c>
      <c r="B89" t="s">
        <v>111</v>
      </c>
      <c r="C89" s="2">
        <v>207</v>
      </c>
      <c r="D89" s="15">
        <v>0</v>
      </c>
      <c r="E89" s="2">
        <f t="shared" si="1"/>
        <v>60155.859999999979</v>
      </c>
      <c r="F89" t="s">
        <v>162</v>
      </c>
      <c r="G89" t="s">
        <v>8</v>
      </c>
    </row>
    <row r="90" spans="1:7" x14ac:dyDescent="0.3">
      <c r="A90" s="13">
        <v>45392</v>
      </c>
      <c r="B90" t="s">
        <v>112</v>
      </c>
      <c r="C90">
        <v>235</v>
      </c>
      <c r="D90" s="15">
        <v>0</v>
      </c>
      <c r="E90" s="2">
        <f t="shared" si="1"/>
        <v>59920.859999999979</v>
      </c>
      <c r="F90" t="s">
        <v>163</v>
      </c>
      <c r="G90" t="s">
        <v>25</v>
      </c>
    </row>
    <row r="91" spans="1:7" x14ac:dyDescent="0.3">
      <c r="A91" t="s">
        <v>113</v>
      </c>
      <c r="B91" t="s">
        <v>114</v>
      </c>
      <c r="C91">
        <v>7</v>
      </c>
      <c r="D91" s="15">
        <v>0</v>
      </c>
      <c r="E91" s="2">
        <f t="shared" si="1"/>
        <v>59913.859999999979</v>
      </c>
      <c r="F91" t="s">
        <v>163</v>
      </c>
      <c r="G91" t="s">
        <v>25</v>
      </c>
    </row>
    <row r="92" spans="1:7" x14ac:dyDescent="0.3">
      <c r="A92">
        <v>57112</v>
      </c>
      <c r="B92" t="s">
        <v>115</v>
      </c>
      <c r="C92" s="2">
        <v>1985.55</v>
      </c>
      <c r="D92" s="15">
        <v>0</v>
      </c>
      <c r="E92" s="2">
        <f t="shared" si="1"/>
        <v>57928.309999999976</v>
      </c>
      <c r="F92" t="s">
        <v>164</v>
      </c>
      <c r="G92" t="s">
        <v>8</v>
      </c>
    </row>
    <row r="93" spans="1:7" x14ac:dyDescent="0.3">
      <c r="A93">
        <v>57113</v>
      </c>
      <c r="B93" t="s">
        <v>116</v>
      </c>
      <c r="C93" s="2">
        <v>300</v>
      </c>
      <c r="D93" s="15">
        <v>0</v>
      </c>
      <c r="E93" s="2">
        <f t="shared" si="1"/>
        <v>57628.309999999976</v>
      </c>
      <c r="F93" t="s">
        <v>165</v>
      </c>
      <c r="G93" t="s">
        <v>32</v>
      </c>
    </row>
    <row r="94" spans="1:7" x14ac:dyDescent="0.3">
      <c r="A94">
        <v>57114</v>
      </c>
      <c r="B94" t="s">
        <v>91</v>
      </c>
      <c r="C94" s="2">
        <v>1279.95</v>
      </c>
      <c r="D94" s="15">
        <v>0</v>
      </c>
      <c r="E94" s="2">
        <f t="shared" si="1"/>
        <v>56348.359999999979</v>
      </c>
      <c r="F94" t="s">
        <v>34</v>
      </c>
      <c r="G94" t="s">
        <v>34</v>
      </c>
    </row>
    <row r="95" spans="1:7" x14ac:dyDescent="0.3">
      <c r="A95">
        <v>57115</v>
      </c>
      <c r="B95" t="s">
        <v>39</v>
      </c>
      <c r="C95" s="2">
        <v>1162.4100000000001</v>
      </c>
      <c r="D95" s="15">
        <v>0</v>
      </c>
      <c r="E95" s="2">
        <f t="shared" si="1"/>
        <v>55185.949999999975</v>
      </c>
      <c r="F95" t="s">
        <v>146</v>
      </c>
      <c r="G95" t="s">
        <v>31</v>
      </c>
    </row>
    <row r="96" spans="1:7" x14ac:dyDescent="0.3">
      <c r="A96">
        <v>57116</v>
      </c>
      <c r="B96" t="s">
        <v>117</v>
      </c>
      <c r="C96" s="2">
        <v>1162.4100000000001</v>
      </c>
      <c r="D96" s="15">
        <v>0</v>
      </c>
      <c r="E96" s="2">
        <f t="shared" si="1"/>
        <v>54023.539999999972</v>
      </c>
      <c r="F96" t="s">
        <v>146</v>
      </c>
      <c r="G96" t="s">
        <v>31</v>
      </c>
    </row>
    <row r="97" spans="1:7" x14ac:dyDescent="0.3">
      <c r="A97">
        <v>57117</v>
      </c>
      <c r="B97" t="s">
        <v>33</v>
      </c>
      <c r="C97" s="2">
        <v>1270.4100000000001</v>
      </c>
      <c r="D97" s="15">
        <v>0</v>
      </c>
      <c r="E97" s="2">
        <f t="shared" si="1"/>
        <v>52753.129999999968</v>
      </c>
      <c r="F97" t="s">
        <v>146</v>
      </c>
      <c r="G97" t="s">
        <v>31</v>
      </c>
    </row>
    <row r="98" spans="1:7" x14ac:dyDescent="0.3">
      <c r="A98">
        <v>57118</v>
      </c>
      <c r="B98" t="s">
        <v>35</v>
      </c>
      <c r="C98" s="2">
        <v>1566.92</v>
      </c>
      <c r="D98" s="15">
        <v>0</v>
      </c>
      <c r="E98" s="2">
        <f t="shared" si="1"/>
        <v>51186.20999999997</v>
      </c>
      <c r="F98" t="s">
        <v>118</v>
      </c>
      <c r="G98" t="s">
        <v>31</v>
      </c>
    </row>
    <row r="99" spans="1:7" x14ac:dyDescent="0.3">
      <c r="A99">
        <v>57119</v>
      </c>
      <c r="B99" t="s">
        <v>37</v>
      </c>
      <c r="C99" s="2">
        <v>1044</v>
      </c>
      <c r="D99" s="15">
        <v>0</v>
      </c>
      <c r="E99" s="2">
        <f t="shared" si="1"/>
        <v>50142.20999999997</v>
      </c>
      <c r="F99" t="s">
        <v>146</v>
      </c>
      <c r="G99" t="s">
        <v>31</v>
      </c>
    </row>
    <row r="100" spans="1:7" x14ac:dyDescent="0.3">
      <c r="A100">
        <v>57120</v>
      </c>
      <c r="B100" t="s">
        <v>23</v>
      </c>
      <c r="C100" s="2">
        <v>0</v>
      </c>
      <c r="D100" s="15">
        <v>0</v>
      </c>
      <c r="E100" s="2">
        <f t="shared" si="1"/>
        <v>50142.20999999997</v>
      </c>
      <c r="F100" t="s">
        <v>23</v>
      </c>
      <c r="G100" t="s">
        <v>23</v>
      </c>
    </row>
    <row r="101" spans="1:7" x14ac:dyDescent="0.3">
      <c r="A101">
        <v>57121</v>
      </c>
      <c r="B101" t="s">
        <v>45</v>
      </c>
      <c r="C101" s="2">
        <v>1270.4100000000001</v>
      </c>
      <c r="D101" s="15">
        <v>0</v>
      </c>
      <c r="E101" s="2">
        <f t="shared" si="1"/>
        <v>48871.799999999967</v>
      </c>
      <c r="F101" t="s">
        <v>146</v>
      </c>
      <c r="G101" t="s">
        <v>31</v>
      </c>
    </row>
    <row r="102" spans="1:7" x14ac:dyDescent="0.3">
      <c r="A102">
        <v>57122</v>
      </c>
      <c r="B102" t="s">
        <v>119</v>
      </c>
      <c r="C102" s="2">
        <v>100</v>
      </c>
      <c r="D102" s="15">
        <v>0</v>
      </c>
      <c r="E102" s="2">
        <f t="shared" si="1"/>
        <v>48771.799999999967</v>
      </c>
      <c r="F102" t="s">
        <v>166</v>
      </c>
      <c r="G102" t="s">
        <v>32</v>
      </c>
    </row>
    <row r="103" spans="1:7" x14ac:dyDescent="0.3">
      <c r="A103">
        <v>57123</v>
      </c>
      <c r="B103" t="s">
        <v>23</v>
      </c>
      <c r="C103" s="2">
        <v>0</v>
      </c>
      <c r="D103" s="15">
        <v>0</v>
      </c>
      <c r="E103" s="2">
        <f t="shared" si="1"/>
        <v>48771.799999999967</v>
      </c>
      <c r="F103" t="s">
        <v>23</v>
      </c>
      <c r="G103" t="s">
        <v>23</v>
      </c>
    </row>
    <row r="104" spans="1:7" x14ac:dyDescent="0.3">
      <c r="A104">
        <v>57124</v>
      </c>
      <c r="B104" t="s">
        <v>120</v>
      </c>
      <c r="C104" s="2">
        <v>457.97</v>
      </c>
      <c r="D104" s="15">
        <v>0</v>
      </c>
      <c r="E104" s="2">
        <f t="shared" si="1"/>
        <v>48313.829999999965</v>
      </c>
      <c r="F104" t="s">
        <v>167</v>
      </c>
      <c r="G104" t="s">
        <v>8</v>
      </c>
    </row>
    <row r="105" spans="1:7" x14ac:dyDescent="0.3">
      <c r="A105">
        <v>57125</v>
      </c>
      <c r="B105" t="s">
        <v>23</v>
      </c>
      <c r="C105" s="2">
        <v>0</v>
      </c>
      <c r="D105" s="15">
        <v>0</v>
      </c>
      <c r="E105" s="2">
        <f t="shared" si="1"/>
        <v>48313.829999999965</v>
      </c>
      <c r="F105" t="s">
        <v>23</v>
      </c>
      <c r="G105" t="s">
        <v>23</v>
      </c>
    </row>
    <row r="106" spans="1:7" x14ac:dyDescent="0.3">
      <c r="A106">
        <v>57126</v>
      </c>
      <c r="B106" t="s">
        <v>121</v>
      </c>
      <c r="C106" s="2">
        <v>1115.27</v>
      </c>
      <c r="D106" s="15">
        <v>0</v>
      </c>
      <c r="E106" s="2">
        <f t="shared" si="1"/>
        <v>47198.559999999969</v>
      </c>
      <c r="F106" t="s">
        <v>168</v>
      </c>
      <c r="G106" t="s">
        <v>8</v>
      </c>
    </row>
    <row r="107" spans="1:7" x14ac:dyDescent="0.3">
      <c r="A107">
        <v>57127</v>
      </c>
      <c r="B107" t="s">
        <v>43</v>
      </c>
      <c r="C107" s="2">
        <v>1162.4100000000001</v>
      </c>
      <c r="D107" s="15">
        <v>0</v>
      </c>
      <c r="E107" s="2">
        <f t="shared" si="1"/>
        <v>46036.149999999965</v>
      </c>
      <c r="F107" t="s">
        <v>146</v>
      </c>
      <c r="G107" t="s">
        <v>31</v>
      </c>
    </row>
    <row r="108" spans="1:7" x14ac:dyDescent="0.3">
      <c r="A108">
        <v>57128</v>
      </c>
      <c r="B108" t="s">
        <v>76</v>
      </c>
      <c r="C108" s="2">
        <v>300</v>
      </c>
      <c r="D108" s="15">
        <v>0</v>
      </c>
      <c r="E108" s="2">
        <f t="shared" si="1"/>
        <v>45736.149999999965</v>
      </c>
      <c r="F108" t="s">
        <v>124</v>
      </c>
      <c r="G108" t="s">
        <v>32</v>
      </c>
    </row>
    <row r="109" spans="1:7" x14ac:dyDescent="0.3">
      <c r="A109">
        <v>57129</v>
      </c>
      <c r="B109" t="s">
        <v>122</v>
      </c>
      <c r="C109" s="2">
        <v>1531.77</v>
      </c>
      <c r="D109" s="15">
        <v>0</v>
      </c>
      <c r="E109" s="2">
        <f t="shared" si="1"/>
        <v>44204.379999999968</v>
      </c>
      <c r="F109" t="s">
        <v>169</v>
      </c>
      <c r="G109" t="s">
        <v>8</v>
      </c>
    </row>
    <row r="110" spans="1:7" x14ac:dyDescent="0.3">
      <c r="A110">
        <v>57130</v>
      </c>
      <c r="B110" t="s">
        <v>123</v>
      </c>
      <c r="C110" s="2">
        <v>583</v>
      </c>
      <c r="D110" s="15">
        <v>0</v>
      </c>
      <c r="E110" s="2">
        <f t="shared" si="1"/>
        <v>43621.379999999968</v>
      </c>
      <c r="F110" t="s">
        <v>170</v>
      </c>
      <c r="G110" t="s">
        <v>8</v>
      </c>
    </row>
    <row r="111" spans="1:7" x14ac:dyDescent="0.3">
      <c r="A111">
        <v>57131</v>
      </c>
      <c r="B111" t="s">
        <v>50</v>
      </c>
      <c r="C111" s="2">
        <v>603.47</v>
      </c>
      <c r="D111" s="15">
        <v>0</v>
      </c>
      <c r="E111" s="2">
        <f t="shared" si="1"/>
        <v>43017.909999999967</v>
      </c>
      <c r="F111" t="s">
        <v>124</v>
      </c>
      <c r="G111" t="s">
        <v>31</v>
      </c>
    </row>
    <row r="112" spans="1:7" x14ac:dyDescent="0.3">
      <c r="A112">
        <v>57132</v>
      </c>
      <c r="B112" t="s">
        <v>52</v>
      </c>
      <c r="C112" s="2">
        <v>675.46</v>
      </c>
      <c r="D112" s="15">
        <v>0</v>
      </c>
      <c r="E112" s="2">
        <f t="shared" si="1"/>
        <v>42342.449999999968</v>
      </c>
      <c r="F112" t="s">
        <v>124</v>
      </c>
      <c r="G112" t="s">
        <v>31</v>
      </c>
    </row>
    <row r="113" spans="1:7" x14ac:dyDescent="0.3">
      <c r="A113">
        <v>57133</v>
      </c>
      <c r="B113" t="s">
        <v>54</v>
      </c>
      <c r="C113" s="2">
        <v>304.5</v>
      </c>
      <c r="D113" s="15">
        <v>0</v>
      </c>
      <c r="E113" s="2">
        <f t="shared" si="1"/>
        <v>42037.949999999968</v>
      </c>
      <c r="F113" t="s">
        <v>124</v>
      </c>
      <c r="G113" t="s">
        <v>31</v>
      </c>
    </row>
    <row r="114" spans="1:7" x14ac:dyDescent="0.3">
      <c r="A114">
        <v>57134</v>
      </c>
      <c r="B114" t="s">
        <v>56</v>
      </c>
      <c r="C114" s="2">
        <v>348</v>
      </c>
      <c r="D114" s="15">
        <v>0</v>
      </c>
      <c r="E114" s="2">
        <f t="shared" si="1"/>
        <v>41689.949999999968</v>
      </c>
      <c r="F114" t="s">
        <v>124</v>
      </c>
      <c r="G114" t="s">
        <v>31</v>
      </c>
    </row>
    <row r="115" spans="1:7" x14ac:dyDescent="0.3">
      <c r="A115">
        <v>57135</v>
      </c>
      <c r="B115" t="s">
        <v>57</v>
      </c>
      <c r="C115" s="2">
        <v>567.48</v>
      </c>
      <c r="D115" s="15">
        <v>0</v>
      </c>
      <c r="E115" s="2">
        <f t="shared" si="1"/>
        <v>41122.469999999965</v>
      </c>
      <c r="F115" t="s">
        <v>124</v>
      </c>
      <c r="G115" t="s">
        <v>31</v>
      </c>
    </row>
    <row r="116" spans="1:7" x14ac:dyDescent="0.3">
      <c r="A116">
        <v>57136</v>
      </c>
      <c r="B116" t="s">
        <v>58</v>
      </c>
      <c r="C116" s="2">
        <v>603.47</v>
      </c>
      <c r="D116" s="15">
        <v>0</v>
      </c>
      <c r="E116" s="2">
        <f t="shared" si="1"/>
        <v>40518.999999999964</v>
      </c>
      <c r="F116" t="s">
        <v>124</v>
      </c>
      <c r="G116" t="s">
        <v>31</v>
      </c>
    </row>
    <row r="117" spans="1:7" x14ac:dyDescent="0.3">
      <c r="A117">
        <v>57137</v>
      </c>
      <c r="B117" t="s">
        <v>59</v>
      </c>
      <c r="C117" s="2">
        <v>304.5</v>
      </c>
      <c r="D117" s="15">
        <v>0</v>
      </c>
      <c r="E117" s="2">
        <f t="shared" si="1"/>
        <v>40214.499999999964</v>
      </c>
      <c r="F117" t="s">
        <v>124</v>
      </c>
      <c r="G117" t="s">
        <v>31</v>
      </c>
    </row>
    <row r="118" spans="1:7" x14ac:dyDescent="0.3">
      <c r="A118">
        <v>57138</v>
      </c>
      <c r="B118" t="s">
        <v>60</v>
      </c>
      <c r="C118" s="2">
        <v>603.47</v>
      </c>
      <c r="D118" s="15">
        <v>0</v>
      </c>
      <c r="E118" s="2">
        <f t="shared" si="1"/>
        <v>39611.029999999962</v>
      </c>
      <c r="F118" t="s">
        <v>124</v>
      </c>
      <c r="G118" t="s">
        <v>31</v>
      </c>
    </row>
    <row r="119" spans="1:7" x14ac:dyDescent="0.3">
      <c r="A119">
        <v>57139</v>
      </c>
      <c r="B119" t="s">
        <v>61</v>
      </c>
      <c r="C119" s="2">
        <v>603.47</v>
      </c>
      <c r="D119" s="15">
        <v>0</v>
      </c>
      <c r="E119" s="2">
        <f t="shared" si="1"/>
        <v>39007.559999999961</v>
      </c>
      <c r="F119" t="s">
        <v>124</v>
      </c>
      <c r="G119" t="s">
        <v>31</v>
      </c>
    </row>
    <row r="120" spans="1:7" x14ac:dyDescent="0.3">
      <c r="A120">
        <v>57140</v>
      </c>
      <c r="B120" t="s">
        <v>62</v>
      </c>
      <c r="C120" s="2">
        <v>567.47</v>
      </c>
      <c r="D120" s="15">
        <v>0</v>
      </c>
      <c r="E120" s="2">
        <f t="shared" si="1"/>
        <v>38440.08999999996</v>
      </c>
      <c r="F120" t="s">
        <v>124</v>
      </c>
      <c r="G120" t="s">
        <v>31</v>
      </c>
    </row>
    <row r="121" spans="1:7" x14ac:dyDescent="0.3">
      <c r="A121">
        <v>57141</v>
      </c>
      <c r="B121" t="s">
        <v>63</v>
      </c>
      <c r="C121" s="2">
        <v>304.5</v>
      </c>
      <c r="D121" s="15">
        <v>0</v>
      </c>
      <c r="E121" s="2">
        <f t="shared" si="1"/>
        <v>38135.58999999996</v>
      </c>
      <c r="F121" t="s">
        <v>124</v>
      </c>
      <c r="G121" t="s">
        <v>31</v>
      </c>
    </row>
    <row r="122" spans="1:7" x14ac:dyDescent="0.3">
      <c r="A122">
        <v>57142</v>
      </c>
      <c r="B122" t="s">
        <v>64</v>
      </c>
      <c r="C122" s="2">
        <v>423.47</v>
      </c>
      <c r="D122" s="15">
        <v>0</v>
      </c>
      <c r="E122" s="2">
        <f t="shared" si="1"/>
        <v>37712.119999999959</v>
      </c>
      <c r="F122" t="s">
        <v>124</v>
      </c>
      <c r="G122" t="s">
        <v>31</v>
      </c>
    </row>
    <row r="123" spans="1:7" x14ac:dyDescent="0.3">
      <c r="A123">
        <v>57143</v>
      </c>
      <c r="B123" t="s">
        <v>65</v>
      </c>
      <c r="C123" s="2">
        <v>423.47</v>
      </c>
      <c r="D123" s="15">
        <v>0</v>
      </c>
      <c r="E123" s="2">
        <f t="shared" si="1"/>
        <v>37288.649999999958</v>
      </c>
      <c r="F123" t="s">
        <v>124</v>
      </c>
      <c r="G123" t="s">
        <v>31</v>
      </c>
    </row>
    <row r="124" spans="1:7" x14ac:dyDescent="0.3">
      <c r="A124">
        <v>57144</v>
      </c>
      <c r="B124" t="s">
        <v>66</v>
      </c>
      <c r="C124" s="2">
        <v>567.48</v>
      </c>
      <c r="D124" s="15">
        <v>0</v>
      </c>
      <c r="E124" s="2">
        <f t="shared" si="1"/>
        <v>36721.169999999955</v>
      </c>
      <c r="F124" t="s">
        <v>124</v>
      </c>
      <c r="G124" t="s">
        <v>31</v>
      </c>
    </row>
    <row r="125" spans="1:7" x14ac:dyDescent="0.3">
      <c r="A125">
        <v>57145</v>
      </c>
      <c r="B125" t="s">
        <v>67</v>
      </c>
      <c r="C125" s="2">
        <v>304.5</v>
      </c>
      <c r="D125" s="15">
        <v>0</v>
      </c>
      <c r="E125" s="2">
        <f t="shared" si="1"/>
        <v>36416.669999999955</v>
      </c>
      <c r="F125" t="s">
        <v>124</v>
      </c>
      <c r="G125" t="s">
        <v>31</v>
      </c>
    </row>
    <row r="126" spans="1:7" x14ac:dyDescent="0.3">
      <c r="A126">
        <v>57146</v>
      </c>
      <c r="B126" t="s">
        <v>23</v>
      </c>
      <c r="C126" s="2">
        <v>0</v>
      </c>
      <c r="D126" s="15">
        <v>0</v>
      </c>
      <c r="E126" s="2">
        <f t="shared" si="1"/>
        <v>36416.669999999955</v>
      </c>
      <c r="F126" t="s">
        <v>23</v>
      </c>
      <c r="G126" t="s">
        <v>31</v>
      </c>
    </row>
    <row r="127" spans="1:7" x14ac:dyDescent="0.3">
      <c r="A127">
        <v>57147</v>
      </c>
      <c r="B127" t="s">
        <v>68</v>
      </c>
      <c r="C127" s="2">
        <v>348</v>
      </c>
      <c r="D127" s="15">
        <v>0</v>
      </c>
      <c r="E127" s="2">
        <f t="shared" si="1"/>
        <v>36068.669999999955</v>
      </c>
      <c r="F127" t="s">
        <v>124</v>
      </c>
      <c r="G127" t="s">
        <v>31</v>
      </c>
    </row>
    <row r="128" spans="1:7" x14ac:dyDescent="0.3">
      <c r="A128">
        <v>57148</v>
      </c>
      <c r="B128" t="s">
        <v>69</v>
      </c>
      <c r="C128" s="2">
        <v>304.5</v>
      </c>
      <c r="D128" s="15">
        <v>0</v>
      </c>
      <c r="E128" s="2">
        <f t="shared" si="1"/>
        <v>35764.169999999955</v>
      </c>
      <c r="F128" t="s">
        <v>124</v>
      </c>
      <c r="G128" t="s">
        <v>31</v>
      </c>
    </row>
    <row r="129" spans="1:7" x14ac:dyDescent="0.3">
      <c r="A129">
        <v>57149</v>
      </c>
      <c r="B129" t="s">
        <v>81</v>
      </c>
      <c r="C129" s="2">
        <v>531.47</v>
      </c>
      <c r="D129" s="15">
        <v>0</v>
      </c>
      <c r="E129" s="2">
        <f t="shared" si="1"/>
        <v>35232.699999999953</v>
      </c>
      <c r="F129" t="s">
        <v>124</v>
      </c>
      <c r="G129" t="s">
        <v>31</v>
      </c>
    </row>
    <row r="130" spans="1:7" x14ac:dyDescent="0.3">
      <c r="A130">
        <v>57150</v>
      </c>
      <c r="B130" t="s">
        <v>70</v>
      </c>
      <c r="C130" s="2">
        <v>348</v>
      </c>
      <c r="D130" s="15">
        <v>0</v>
      </c>
      <c r="E130" s="2">
        <f t="shared" si="1"/>
        <v>34884.699999999953</v>
      </c>
      <c r="F130" t="s">
        <v>124</v>
      </c>
      <c r="G130" t="s">
        <v>31</v>
      </c>
    </row>
    <row r="131" spans="1:7" x14ac:dyDescent="0.3">
      <c r="A131">
        <v>57151</v>
      </c>
      <c r="B131" t="s">
        <v>71</v>
      </c>
      <c r="C131" s="2">
        <v>387.47</v>
      </c>
      <c r="D131" s="15">
        <v>0</v>
      </c>
      <c r="E131" s="2">
        <f t="shared" si="1"/>
        <v>34497.229999999952</v>
      </c>
      <c r="F131" t="s">
        <v>124</v>
      </c>
      <c r="G131" t="s">
        <v>31</v>
      </c>
    </row>
    <row r="132" spans="1:7" x14ac:dyDescent="0.3">
      <c r="A132">
        <v>57152</v>
      </c>
      <c r="B132" t="s">
        <v>72</v>
      </c>
      <c r="C132" s="2">
        <v>326.25</v>
      </c>
      <c r="D132" s="15">
        <v>0</v>
      </c>
      <c r="E132" s="2">
        <f t="shared" si="1"/>
        <v>34170.979999999952</v>
      </c>
      <c r="F132" t="s">
        <v>124</v>
      </c>
      <c r="G132" t="s">
        <v>31</v>
      </c>
    </row>
    <row r="133" spans="1:7" x14ac:dyDescent="0.3">
      <c r="A133">
        <v>57153</v>
      </c>
      <c r="B133" t="s">
        <v>73</v>
      </c>
      <c r="C133" s="2">
        <v>423.47</v>
      </c>
      <c r="D133" s="15">
        <v>0</v>
      </c>
      <c r="E133" s="2">
        <f t="shared" si="1"/>
        <v>33747.509999999951</v>
      </c>
      <c r="F133" t="s">
        <v>124</v>
      </c>
      <c r="G133" t="s">
        <v>31</v>
      </c>
    </row>
    <row r="134" spans="1:7" x14ac:dyDescent="0.3">
      <c r="A134">
        <v>57154</v>
      </c>
      <c r="B134" t="s">
        <v>74</v>
      </c>
      <c r="C134" s="2">
        <v>495.47</v>
      </c>
      <c r="D134" s="15">
        <v>0</v>
      </c>
      <c r="E134" s="2">
        <f t="shared" si="1"/>
        <v>33252.03999999995</v>
      </c>
      <c r="F134" t="s">
        <v>124</v>
      </c>
      <c r="G134" t="s">
        <v>31</v>
      </c>
    </row>
    <row r="135" spans="1:7" x14ac:dyDescent="0.3">
      <c r="A135">
        <v>57155</v>
      </c>
      <c r="B135" t="s">
        <v>75</v>
      </c>
      <c r="C135" s="2">
        <v>348</v>
      </c>
      <c r="D135" s="15">
        <v>0</v>
      </c>
      <c r="E135" s="2">
        <f t="shared" ref="E135:E170" si="2">+E134-C135+D135</f>
        <v>32904.03999999995</v>
      </c>
      <c r="F135" t="s">
        <v>124</v>
      </c>
      <c r="G135" t="s">
        <v>31</v>
      </c>
    </row>
    <row r="136" spans="1:7" x14ac:dyDescent="0.3">
      <c r="A136">
        <v>57156</v>
      </c>
      <c r="B136" t="s">
        <v>76</v>
      </c>
      <c r="C136" s="2">
        <v>304.5</v>
      </c>
      <c r="D136" s="15">
        <v>0</v>
      </c>
      <c r="E136" s="2">
        <f t="shared" si="2"/>
        <v>32599.53999999995</v>
      </c>
      <c r="F136" t="s">
        <v>124</v>
      </c>
      <c r="G136" t="s">
        <v>31</v>
      </c>
    </row>
    <row r="137" spans="1:7" x14ac:dyDescent="0.3">
      <c r="A137">
        <v>57157</v>
      </c>
      <c r="B137" t="s">
        <v>77</v>
      </c>
      <c r="C137" s="2">
        <v>963.46</v>
      </c>
      <c r="D137" s="15">
        <v>0</v>
      </c>
      <c r="E137" s="2">
        <f t="shared" si="2"/>
        <v>31636.079999999951</v>
      </c>
      <c r="F137" t="s">
        <v>124</v>
      </c>
      <c r="G137" t="s">
        <v>31</v>
      </c>
    </row>
    <row r="138" spans="1:7" x14ac:dyDescent="0.3">
      <c r="A138">
        <v>57158</v>
      </c>
      <c r="B138" t="s">
        <v>78</v>
      </c>
      <c r="C138" s="2">
        <v>891.46</v>
      </c>
      <c r="D138" s="15">
        <v>0</v>
      </c>
      <c r="E138" s="2">
        <f t="shared" si="2"/>
        <v>30744.619999999952</v>
      </c>
      <c r="F138" t="s">
        <v>124</v>
      </c>
      <c r="G138" t="s">
        <v>31</v>
      </c>
    </row>
    <row r="139" spans="1:7" x14ac:dyDescent="0.3">
      <c r="A139">
        <v>57159</v>
      </c>
      <c r="B139" t="s">
        <v>35</v>
      </c>
      <c r="C139" s="2">
        <v>783.46</v>
      </c>
      <c r="D139" s="15">
        <v>0</v>
      </c>
      <c r="E139" s="2">
        <f t="shared" si="2"/>
        <v>29961.159999999953</v>
      </c>
      <c r="F139" t="s">
        <v>124</v>
      </c>
      <c r="G139" t="s">
        <v>31</v>
      </c>
    </row>
    <row r="140" spans="1:7" x14ac:dyDescent="0.3">
      <c r="A140">
        <v>57160</v>
      </c>
      <c r="B140" t="s">
        <v>39</v>
      </c>
      <c r="C140" s="2">
        <v>387.47</v>
      </c>
      <c r="D140" s="15">
        <v>0</v>
      </c>
      <c r="E140" s="2">
        <f t="shared" si="2"/>
        <v>29573.689999999951</v>
      </c>
      <c r="F140" t="s">
        <v>124</v>
      </c>
      <c r="G140" t="s">
        <v>31</v>
      </c>
    </row>
    <row r="141" spans="1:7" x14ac:dyDescent="0.3">
      <c r="A141">
        <v>57161</v>
      </c>
      <c r="B141" t="s">
        <v>45</v>
      </c>
      <c r="C141" s="2">
        <v>423.47</v>
      </c>
      <c r="D141" s="15">
        <v>0</v>
      </c>
      <c r="E141" s="2">
        <f t="shared" si="2"/>
        <v>29150.21999999995</v>
      </c>
      <c r="F141" t="s">
        <v>124</v>
      </c>
      <c r="G141" t="s">
        <v>31</v>
      </c>
    </row>
    <row r="142" spans="1:7" x14ac:dyDescent="0.3">
      <c r="A142">
        <v>57162</v>
      </c>
      <c r="B142" t="s">
        <v>29</v>
      </c>
      <c r="C142" s="2">
        <v>387.47</v>
      </c>
      <c r="D142" s="15">
        <v>0</v>
      </c>
      <c r="E142" s="2">
        <f t="shared" si="2"/>
        <v>28762.749999999949</v>
      </c>
      <c r="F142" t="s">
        <v>124</v>
      </c>
      <c r="G142" t="s">
        <v>31</v>
      </c>
    </row>
    <row r="143" spans="1:7" x14ac:dyDescent="0.3">
      <c r="A143">
        <v>57163</v>
      </c>
      <c r="B143" t="s">
        <v>43</v>
      </c>
      <c r="C143" s="2">
        <v>379.97</v>
      </c>
      <c r="D143" s="15">
        <v>0</v>
      </c>
      <c r="E143" s="2">
        <f t="shared" si="2"/>
        <v>28382.779999999948</v>
      </c>
      <c r="F143" t="s">
        <v>124</v>
      </c>
      <c r="G143" t="s">
        <v>31</v>
      </c>
    </row>
    <row r="144" spans="1:7" x14ac:dyDescent="0.3">
      <c r="A144">
        <v>57164</v>
      </c>
      <c r="B144" t="s">
        <v>33</v>
      </c>
      <c r="C144" s="2">
        <v>423.47</v>
      </c>
      <c r="D144" s="15">
        <v>0</v>
      </c>
      <c r="E144" s="2">
        <f t="shared" si="2"/>
        <v>27959.309999999947</v>
      </c>
      <c r="F144" t="s">
        <v>124</v>
      </c>
      <c r="G144" t="s">
        <v>31</v>
      </c>
    </row>
    <row r="145" spans="1:7" x14ac:dyDescent="0.3">
      <c r="A145">
        <v>57165</v>
      </c>
      <c r="B145" t="s">
        <v>37</v>
      </c>
      <c r="C145" s="2">
        <v>348</v>
      </c>
      <c r="D145" s="15">
        <v>0</v>
      </c>
      <c r="E145" s="2">
        <f t="shared" si="2"/>
        <v>27611.309999999947</v>
      </c>
      <c r="F145" t="s">
        <v>124</v>
      </c>
      <c r="G145" t="s">
        <v>31</v>
      </c>
    </row>
    <row r="146" spans="1:7" x14ac:dyDescent="0.3">
      <c r="A146">
        <v>57166</v>
      </c>
      <c r="B146" t="s">
        <v>85</v>
      </c>
      <c r="C146" s="2">
        <v>500</v>
      </c>
      <c r="D146" s="15">
        <v>0</v>
      </c>
      <c r="E146" s="2">
        <f t="shared" si="2"/>
        <v>27111.309999999947</v>
      </c>
      <c r="F146" t="s">
        <v>98</v>
      </c>
      <c r="G146" t="s">
        <v>44</v>
      </c>
    </row>
    <row r="147" spans="1:7" x14ac:dyDescent="0.3">
      <c r="A147">
        <v>57167</v>
      </c>
      <c r="B147" t="s">
        <v>83</v>
      </c>
      <c r="C147" s="2">
        <v>750</v>
      </c>
      <c r="D147" s="15">
        <v>0</v>
      </c>
      <c r="E147" s="2">
        <f t="shared" si="2"/>
        <v>26361.309999999947</v>
      </c>
      <c r="F147" t="s">
        <v>98</v>
      </c>
      <c r="G147" t="s">
        <v>44</v>
      </c>
    </row>
    <row r="148" spans="1:7" x14ac:dyDescent="0.3">
      <c r="A148">
        <v>57168</v>
      </c>
      <c r="B148" t="s">
        <v>82</v>
      </c>
      <c r="C148" s="2">
        <v>900</v>
      </c>
      <c r="D148" s="15">
        <v>0</v>
      </c>
      <c r="E148" s="2">
        <f t="shared" si="2"/>
        <v>25461.309999999947</v>
      </c>
      <c r="F148" t="s">
        <v>98</v>
      </c>
      <c r="G148" t="s">
        <v>44</v>
      </c>
    </row>
    <row r="149" spans="1:7" x14ac:dyDescent="0.3">
      <c r="A149">
        <v>57169</v>
      </c>
      <c r="B149" t="s">
        <v>125</v>
      </c>
      <c r="C149" s="2">
        <v>510</v>
      </c>
      <c r="D149" s="15">
        <v>0</v>
      </c>
      <c r="E149" s="2">
        <f t="shared" si="2"/>
        <v>24951.309999999947</v>
      </c>
      <c r="F149" t="s">
        <v>31</v>
      </c>
      <c r="G149" t="s">
        <v>31</v>
      </c>
    </row>
    <row r="150" spans="1:7" x14ac:dyDescent="0.3">
      <c r="A150">
        <v>57170</v>
      </c>
      <c r="B150" t="s">
        <v>126</v>
      </c>
      <c r="C150" s="2">
        <v>12441.38</v>
      </c>
      <c r="D150" s="15">
        <v>0</v>
      </c>
      <c r="E150" s="2">
        <f t="shared" si="2"/>
        <v>12509.929999999948</v>
      </c>
      <c r="F150" t="s">
        <v>171</v>
      </c>
      <c r="G150" t="s">
        <v>42</v>
      </c>
    </row>
    <row r="151" spans="1:7" x14ac:dyDescent="0.3">
      <c r="A151">
        <v>57171</v>
      </c>
      <c r="B151" t="s">
        <v>127</v>
      </c>
      <c r="C151" s="2">
        <v>130.12</v>
      </c>
      <c r="D151" s="15">
        <v>0</v>
      </c>
      <c r="E151" s="2">
        <f t="shared" si="2"/>
        <v>12379.809999999947</v>
      </c>
      <c r="F151" t="s">
        <v>147</v>
      </c>
      <c r="G151" t="s">
        <v>31</v>
      </c>
    </row>
    <row r="152" spans="1:7" x14ac:dyDescent="0.3">
      <c r="A152">
        <v>57172</v>
      </c>
      <c r="B152" t="s">
        <v>49</v>
      </c>
      <c r="C152" s="2">
        <v>400</v>
      </c>
      <c r="D152" s="15">
        <v>0</v>
      </c>
      <c r="E152" s="2">
        <f t="shared" si="2"/>
        <v>11979.809999999947</v>
      </c>
      <c r="F152" t="s">
        <v>124</v>
      </c>
      <c r="G152" t="s">
        <v>44</v>
      </c>
    </row>
    <row r="153" spans="1:7" x14ac:dyDescent="0.3">
      <c r="A153">
        <v>57173</v>
      </c>
      <c r="B153" t="s">
        <v>26</v>
      </c>
      <c r="C153" s="2">
        <v>425</v>
      </c>
      <c r="D153" s="15">
        <v>0</v>
      </c>
      <c r="E153" s="2">
        <f t="shared" si="2"/>
        <v>11554.809999999947</v>
      </c>
      <c r="F153" t="s">
        <v>124</v>
      </c>
      <c r="G153" t="s">
        <v>44</v>
      </c>
    </row>
    <row r="154" spans="1:7" x14ac:dyDescent="0.3">
      <c r="A154">
        <v>57174</v>
      </c>
      <c r="B154" t="s">
        <v>27</v>
      </c>
      <c r="C154" s="2">
        <v>400</v>
      </c>
      <c r="D154" s="15">
        <v>0</v>
      </c>
      <c r="E154" s="2">
        <f t="shared" si="2"/>
        <v>11154.809999999947</v>
      </c>
      <c r="F154" t="s">
        <v>124</v>
      </c>
      <c r="G154" t="s">
        <v>44</v>
      </c>
    </row>
    <row r="155" spans="1:7" x14ac:dyDescent="0.3">
      <c r="A155">
        <v>57175</v>
      </c>
      <c r="B155" t="s">
        <v>28</v>
      </c>
      <c r="C155" s="2">
        <v>450</v>
      </c>
      <c r="D155" s="15">
        <v>0</v>
      </c>
      <c r="E155" s="2">
        <f t="shared" si="2"/>
        <v>10704.809999999947</v>
      </c>
      <c r="F155" t="s">
        <v>124</v>
      </c>
      <c r="G155" t="s">
        <v>44</v>
      </c>
    </row>
    <row r="156" spans="1:7" x14ac:dyDescent="0.3">
      <c r="A156">
        <v>57176</v>
      </c>
      <c r="B156" t="s">
        <v>97</v>
      </c>
      <c r="C156" s="2">
        <v>500</v>
      </c>
      <c r="D156" s="15">
        <v>0</v>
      </c>
      <c r="E156" s="2">
        <f t="shared" si="2"/>
        <v>10204.809999999947</v>
      </c>
      <c r="F156" t="s">
        <v>124</v>
      </c>
      <c r="G156" t="s">
        <v>44</v>
      </c>
    </row>
    <row r="157" spans="1:7" x14ac:dyDescent="0.3">
      <c r="A157">
        <v>57177</v>
      </c>
      <c r="B157" t="s">
        <v>128</v>
      </c>
      <c r="C157" s="2">
        <v>167.46</v>
      </c>
      <c r="D157" s="15">
        <v>0</v>
      </c>
      <c r="E157" s="2">
        <f t="shared" si="2"/>
        <v>10037.349999999948</v>
      </c>
      <c r="F157" t="s">
        <v>148</v>
      </c>
      <c r="G157" t="s">
        <v>8</v>
      </c>
    </row>
    <row r="158" spans="1:7" x14ac:dyDescent="0.3">
      <c r="A158" s="14" t="s">
        <v>129</v>
      </c>
      <c r="B158" t="s">
        <v>130</v>
      </c>
      <c r="C158" s="2">
        <v>0</v>
      </c>
      <c r="D158" s="2">
        <v>10000</v>
      </c>
      <c r="E158" s="2">
        <f t="shared" si="2"/>
        <v>20037.349999999948</v>
      </c>
      <c r="F158" t="s">
        <v>124</v>
      </c>
      <c r="G158" t="s">
        <v>11</v>
      </c>
    </row>
    <row r="159" spans="1:7" x14ac:dyDescent="0.3">
      <c r="A159">
        <v>57178</v>
      </c>
      <c r="B159" t="s">
        <v>77</v>
      </c>
      <c r="C159" s="2">
        <v>327.05</v>
      </c>
      <c r="D159" s="15">
        <v>0</v>
      </c>
      <c r="E159" s="2">
        <f t="shared" si="2"/>
        <v>19710.299999999948</v>
      </c>
      <c r="F159" t="s">
        <v>149</v>
      </c>
      <c r="G159" t="s">
        <v>142</v>
      </c>
    </row>
    <row r="160" spans="1:7" x14ac:dyDescent="0.3">
      <c r="A160">
        <v>57179</v>
      </c>
      <c r="B160" t="s">
        <v>131</v>
      </c>
      <c r="C160" s="2">
        <v>108.68</v>
      </c>
      <c r="D160" s="15">
        <v>0</v>
      </c>
      <c r="E160" s="2">
        <f t="shared" si="2"/>
        <v>19601.619999999948</v>
      </c>
      <c r="F160" t="s">
        <v>36</v>
      </c>
      <c r="G160" t="s">
        <v>36</v>
      </c>
    </row>
    <row r="161" spans="1:7" x14ac:dyDescent="0.3">
      <c r="A161">
        <v>57180</v>
      </c>
      <c r="B161" t="s">
        <v>132</v>
      </c>
      <c r="C161" s="2">
        <v>86.85</v>
      </c>
      <c r="D161" s="15">
        <v>0</v>
      </c>
      <c r="E161" s="2">
        <f t="shared" si="2"/>
        <v>19514.76999999995</v>
      </c>
      <c r="F161" t="s">
        <v>36</v>
      </c>
      <c r="G161" t="s">
        <v>36</v>
      </c>
    </row>
    <row r="162" spans="1:7" x14ac:dyDescent="0.3">
      <c r="A162">
        <v>57181</v>
      </c>
      <c r="B162" t="s">
        <v>84</v>
      </c>
      <c r="C162" s="2">
        <v>750</v>
      </c>
      <c r="D162" s="15">
        <v>0</v>
      </c>
      <c r="E162" s="2">
        <f t="shared" si="2"/>
        <v>18764.76999999995</v>
      </c>
      <c r="F162" t="s">
        <v>98</v>
      </c>
      <c r="G162" t="s">
        <v>44</v>
      </c>
    </row>
    <row r="163" spans="1:7" x14ac:dyDescent="0.3">
      <c r="A163">
        <v>57182</v>
      </c>
      <c r="B163" t="s">
        <v>133</v>
      </c>
      <c r="C163" s="2">
        <v>300</v>
      </c>
      <c r="D163" s="15">
        <v>0</v>
      </c>
      <c r="E163" s="2">
        <f t="shared" si="2"/>
        <v>18464.76999999995</v>
      </c>
      <c r="F163" t="s">
        <v>32</v>
      </c>
      <c r="G163" t="s">
        <v>32</v>
      </c>
    </row>
    <row r="164" spans="1:7" x14ac:dyDescent="0.3">
      <c r="A164">
        <v>57183</v>
      </c>
      <c r="B164" t="s">
        <v>134</v>
      </c>
      <c r="C164" s="2">
        <v>200</v>
      </c>
      <c r="D164" s="15">
        <v>0</v>
      </c>
      <c r="E164" s="2">
        <f t="shared" si="2"/>
        <v>18264.76999999995</v>
      </c>
      <c r="F164" t="s">
        <v>32</v>
      </c>
      <c r="G164" t="s">
        <v>32</v>
      </c>
    </row>
    <row r="165" spans="1:7" x14ac:dyDescent="0.3">
      <c r="A165">
        <v>57184</v>
      </c>
      <c r="B165" t="s">
        <v>135</v>
      </c>
      <c r="C165" s="2">
        <v>100</v>
      </c>
      <c r="D165" s="15">
        <v>0</v>
      </c>
      <c r="E165" s="2">
        <f t="shared" si="2"/>
        <v>18164.76999999995</v>
      </c>
      <c r="F165" t="s">
        <v>32</v>
      </c>
      <c r="G165" t="s">
        <v>32</v>
      </c>
    </row>
    <row r="166" spans="1:7" x14ac:dyDescent="0.3">
      <c r="A166">
        <v>57185</v>
      </c>
      <c r="B166" t="s">
        <v>136</v>
      </c>
      <c r="C166" s="2">
        <v>25</v>
      </c>
      <c r="D166" s="15">
        <v>0</v>
      </c>
      <c r="E166" s="2">
        <f t="shared" si="2"/>
        <v>18139.76999999995</v>
      </c>
      <c r="F166" t="s">
        <v>32</v>
      </c>
      <c r="G166" t="s">
        <v>32</v>
      </c>
    </row>
    <row r="167" spans="1:7" x14ac:dyDescent="0.3">
      <c r="A167">
        <v>57186</v>
      </c>
      <c r="B167" t="s">
        <v>137</v>
      </c>
      <c r="C167" s="2">
        <v>25</v>
      </c>
      <c r="D167" s="15">
        <v>0</v>
      </c>
      <c r="E167" s="2">
        <f t="shared" si="2"/>
        <v>18114.76999999995</v>
      </c>
      <c r="F167" t="s">
        <v>32</v>
      </c>
      <c r="G167" t="s">
        <v>32</v>
      </c>
    </row>
    <row r="168" spans="1:7" x14ac:dyDescent="0.3">
      <c r="A168">
        <v>57187</v>
      </c>
      <c r="B168" t="s">
        <v>138</v>
      </c>
      <c r="C168" s="2">
        <v>100</v>
      </c>
      <c r="D168" s="15">
        <v>0</v>
      </c>
      <c r="E168" s="2">
        <f t="shared" si="2"/>
        <v>18014.76999999995</v>
      </c>
      <c r="F168" t="s">
        <v>32</v>
      </c>
      <c r="G168" t="s">
        <v>32</v>
      </c>
    </row>
    <row r="169" spans="1:7" x14ac:dyDescent="0.3">
      <c r="A169">
        <v>57188</v>
      </c>
      <c r="B169" t="s">
        <v>14</v>
      </c>
      <c r="C169" s="2">
        <v>140</v>
      </c>
      <c r="D169" s="15">
        <v>0</v>
      </c>
      <c r="E169" s="2">
        <f t="shared" si="2"/>
        <v>17874.76999999995</v>
      </c>
      <c r="F169" t="s">
        <v>150</v>
      </c>
      <c r="G169" t="s">
        <v>16</v>
      </c>
    </row>
    <row r="170" spans="1:7" x14ac:dyDescent="0.3">
      <c r="A170">
        <v>57189</v>
      </c>
      <c r="B170" t="s">
        <v>47</v>
      </c>
      <c r="C170" s="2">
        <v>1500</v>
      </c>
      <c r="D170" s="15">
        <v>0</v>
      </c>
      <c r="E170" s="2">
        <f t="shared" si="2"/>
        <v>16374.76999999995</v>
      </c>
      <c r="F170" t="s">
        <v>38</v>
      </c>
      <c r="G170" t="s">
        <v>38</v>
      </c>
    </row>
    <row r="171" spans="1:7" x14ac:dyDescent="0.3">
      <c r="D171" s="2"/>
      <c r="E17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ivan Argote</cp:lastModifiedBy>
  <dcterms:created xsi:type="dcterms:W3CDTF">2024-11-21T19:14:09Z</dcterms:created>
  <dcterms:modified xsi:type="dcterms:W3CDTF">2024-12-05T16:59:08Z</dcterms:modified>
</cp:coreProperties>
</file>