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iargo\OneDrive\Documentos\Parque Lefevre Gobierno Local\webSite\Transparecia\Noviembre 2024\"/>
    </mc:Choice>
  </mc:AlternateContent>
  <xr:revisionPtr revIDLastSave="0" documentId="8_{84AC16C9-5CEB-4D55-9954-608C5A3877D6}" xr6:coauthVersionLast="47" xr6:coauthVersionMax="47" xr10:uidLastSave="{00000000-0000-0000-0000-000000000000}"/>
  <bookViews>
    <workbookView xWindow="-120" yWindow="-120" windowWidth="29040" windowHeight="15720" xr2:uid="{D74233DA-E95B-4039-8BF7-59C97E9E36CF}"/>
  </bookViews>
  <sheets>
    <sheet name="noviembre" sheetId="1" r:id="rId1"/>
  </sheets>
  <calcPr calcId="191029"/>
  <pivotCaches>
    <pivotCache cacheId="0" r:id="rId2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85" i="1" l="1"/>
  <c r="C185" i="1"/>
  <c r="D6" i="1"/>
  <c r="E6" i="1" s="1"/>
  <c r="E7" i="1" s="1"/>
  <c r="E8" i="1" s="1"/>
  <c r="E9" i="1" s="1"/>
  <c r="E10" i="1" s="1"/>
  <c r="E11" i="1" s="1"/>
  <c r="E12" i="1" s="1"/>
  <c r="E13" i="1" s="1"/>
  <c r="E14" i="1" s="1"/>
  <c r="E15" i="1" s="1"/>
  <c r="E16" i="1" s="1"/>
  <c r="E17" i="1" s="1"/>
  <c r="E18" i="1" s="1"/>
  <c r="E19" i="1" s="1"/>
  <c r="E20" i="1" s="1"/>
  <c r="E21" i="1" s="1"/>
  <c r="E22" i="1" s="1"/>
  <c r="E23" i="1" s="1"/>
  <c r="E24" i="1" s="1"/>
  <c r="E25" i="1" s="1"/>
  <c r="E26" i="1" s="1"/>
  <c r="E27" i="1" s="1"/>
  <c r="E28" i="1" s="1"/>
  <c r="E29" i="1" s="1"/>
  <c r="E30" i="1" s="1"/>
  <c r="E31" i="1" s="1"/>
  <c r="E32" i="1" s="1"/>
  <c r="E33" i="1" s="1"/>
  <c r="E34" i="1" s="1"/>
  <c r="E35" i="1" s="1"/>
  <c r="E36" i="1" s="1"/>
  <c r="E37" i="1" s="1"/>
  <c r="E38" i="1" s="1"/>
  <c r="E39" i="1" s="1"/>
  <c r="E40" i="1" s="1"/>
  <c r="E41" i="1" s="1"/>
  <c r="E42" i="1" s="1"/>
  <c r="E43" i="1" s="1"/>
  <c r="E44" i="1" s="1"/>
  <c r="E45" i="1" s="1"/>
  <c r="E46" i="1" s="1"/>
  <c r="E47" i="1" s="1"/>
  <c r="E48" i="1" s="1"/>
  <c r="E49" i="1" s="1"/>
  <c r="E50" i="1" s="1"/>
  <c r="E51" i="1" s="1"/>
  <c r="E52" i="1" s="1"/>
  <c r="E53" i="1" s="1"/>
  <c r="E54" i="1" s="1"/>
  <c r="E55" i="1" s="1"/>
  <c r="E56" i="1" s="1"/>
  <c r="E57" i="1" s="1"/>
  <c r="E58" i="1" s="1"/>
  <c r="E59" i="1" s="1"/>
  <c r="E60" i="1" s="1"/>
  <c r="E61" i="1" s="1"/>
  <c r="E62" i="1" s="1"/>
  <c r="E63" i="1" s="1"/>
  <c r="E64" i="1" s="1"/>
  <c r="E65" i="1" s="1"/>
  <c r="E66" i="1" s="1"/>
  <c r="E67" i="1" s="1"/>
  <c r="E68" i="1" s="1"/>
  <c r="E69" i="1" s="1"/>
  <c r="E70" i="1" s="1"/>
  <c r="E71" i="1" s="1"/>
  <c r="E72" i="1" s="1"/>
  <c r="E73" i="1" s="1"/>
  <c r="E74" i="1" s="1"/>
  <c r="E75" i="1" s="1"/>
  <c r="E76" i="1" s="1"/>
  <c r="E77" i="1" s="1"/>
  <c r="E78" i="1" s="1"/>
  <c r="E79" i="1" s="1"/>
  <c r="E80" i="1" s="1"/>
  <c r="E81" i="1" s="1"/>
  <c r="E82" i="1" s="1"/>
  <c r="E83" i="1" s="1"/>
  <c r="E84" i="1" s="1"/>
  <c r="E85" i="1" s="1"/>
  <c r="E86" i="1" s="1"/>
  <c r="E87" i="1" s="1"/>
  <c r="E88" i="1" s="1"/>
  <c r="E89" i="1" s="1"/>
  <c r="E90" i="1" s="1"/>
  <c r="E91" i="1" s="1"/>
  <c r="E92" i="1" s="1"/>
  <c r="E93" i="1" s="1"/>
  <c r="E94" i="1" s="1"/>
  <c r="E95" i="1" s="1"/>
  <c r="E96" i="1" s="1"/>
  <c r="E97" i="1" s="1"/>
  <c r="E98" i="1" s="1"/>
  <c r="E99" i="1" s="1"/>
  <c r="E100" i="1" s="1"/>
  <c r="E101" i="1" s="1"/>
  <c r="E102" i="1" s="1"/>
  <c r="E103" i="1" s="1"/>
  <c r="E104" i="1" s="1"/>
  <c r="E105" i="1" s="1"/>
  <c r="E106" i="1" s="1"/>
  <c r="E107" i="1" s="1"/>
  <c r="E108" i="1" s="1"/>
  <c r="E109" i="1" s="1"/>
  <c r="E110" i="1" s="1"/>
  <c r="E111" i="1" s="1"/>
  <c r="E112" i="1" s="1"/>
  <c r="E113" i="1" s="1"/>
  <c r="E114" i="1" s="1"/>
  <c r="E115" i="1" s="1"/>
  <c r="E116" i="1" s="1"/>
  <c r="E117" i="1" s="1"/>
  <c r="E118" i="1" s="1"/>
  <c r="E119" i="1" s="1"/>
  <c r="E120" i="1" s="1"/>
  <c r="E121" i="1" s="1"/>
  <c r="E122" i="1" s="1"/>
  <c r="E123" i="1" s="1"/>
  <c r="E124" i="1" s="1"/>
  <c r="E125" i="1" s="1"/>
  <c r="E126" i="1" s="1"/>
  <c r="E127" i="1" s="1"/>
  <c r="E128" i="1" s="1"/>
  <c r="E129" i="1" s="1"/>
  <c r="E130" i="1" s="1"/>
  <c r="E131" i="1" s="1"/>
  <c r="E132" i="1" s="1"/>
  <c r="E133" i="1" s="1"/>
  <c r="E134" i="1" s="1"/>
  <c r="E135" i="1" s="1"/>
  <c r="E136" i="1" s="1"/>
  <c r="E137" i="1" s="1"/>
  <c r="E138" i="1" s="1"/>
  <c r="E139" i="1" s="1"/>
  <c r="E140" i="1" s="1"/>
  <c r="E141" i="1" s="1"/>
  <c r="E142" i="1" s="1"/>
  <c r="E143" i="1" s="1"/>
  <c r="E144" i="1" s="1"/>
  <c r="E145" i="1" s="1"/>
  <c r="E146" i="1" s="1"/>
  <c r="E147" i="1" s="1"/>
  <c r="E148" i="1" s="1"/>
  <c r="E149" i="1" s="1"/>
  <c r="E150" i="1" s="1"/>
  <c r="E151" i="1" s="1"/>
  <c r="E152" i="1" s="1"/>
  <c r="E153" i="1" s="1"/>
  <c r="E154" i="1" s="1"/>
  <c r="E155" i="1" s="1"/>
  <c r="E156" i="1" s="1"/>
  <c r="E157" i="1" s="1"/>
  <c r="E158" i="1" s="1"/>
  <c r="E159" i="1" s="1"/>
  <c r="E160" i="1" s="1"/>
  <c r="E161" i="1" s="1"/>
  <c r="E162" i="1" s="1"/>
  <c r="E163" i="1" s="1"/>
  <c r="E164" i="1" s="1"/>
  <c r="E165" i="1" s="1"/>
  <c r="E166" i="1" s="1"/>
  <c r="E167" i="1" s="1"/>
  <c r="E168" i="1" s="1"/>
  <c r="E169" i="1" s="1"/>
  <c r="E170" i="1" s="1"/>
  <c r="E171" i="1" s="1"/>
  <c r="E172" i="1" s="1"/>
  <c r="E173" i="1" s="1"/>
  <c r="E174" i="1" s="1"/>
  <c r="E175" i="1" s="1"/>
  <c r="E176" i="1" s="1"/>
  <c r="E177" i="1" s="1"/>
  <c r="E178" i="1" s="1"/>
  <c r="E179" i="1" s="1"/>
  <c r="E180" i="1" s="1"/>
  <c r="E181" i="1" s="1"/>
  <c r="E182" i="1" s="1"/>
  <c r="E183" i="1" s="1"/>
  <c r="E184" i="1" s="1"/>
</calcChain>
</file>

<file path=xl/sharedStrings.xml><?xml version="1.0" encoding="utf-8"?>
<sst xmlns="http://schemas.openxmlformats.org/spreadsheetml/2006/main" count="569" uniqueCount="165">
  <si>
    <t>SALDO EN BANCO 10000015764</t>
  </si>
  <si>
    <t>No. Cheque</t>
  </si>
  <si>
    <t>Beneficiario</t>
  </si>
  <si>
    <t>debito</t>
  </si>
  <si>
    <t>credito</t>
  </si>
  <si>
    <t>Saldo</t>
  </si>
  <si>
    <t>DESCRIPCION</t>
  </si>
  <si>
    <t>cod</t>
  </si>
  <si>
    <t>Etiquetas de fila</t>
  </si>
  <si>
    <t>Suma de debito</t>
  </si>
  <si>
    <t>Suma de credito</t>
  </si>
  <si>
    <t>saldo en libros</t>
  </si>
  <si>
    <t>ANULADO</t>
  </si>
  <si>
    <t>ANULA CHEQUE</t>
  </si>
  <si>
    <t>ATENCION EMPLEADOS</t>
  </si>
  <si>
    <t>FERRETERIA ALI CENTER</t>
  </si>
  <si>
    <t>ORDEN 54,83 Y089</t>
  </si>
  <si>
    <t>CUENTA POR PAGAR</t>
  </si>
  <si>
    <t>CAJA MENUDA</t>
  </si>
  <si>
    <t>AJ CONSULTING</t>
  </si>
  <si>
    <t>ORDEN 56</t>
  </si>
  <si>
    <t>CARGO BANCARIOS</t>
  </si>
  <si>
    <t>MULTITEK INTERNATIONAL</t>
  </si>
  <si>
    <t>ORDEN 60 Y 87</t>
  </si>
  <si>
    <t>COMBUSTIBLE</t>
  </si>
  <si>
    <t>MANTZERVICES S.A.</t>
  </si>
  <si>
    <t>ORDEN 78</t>
  </si>
  <si>
    <t>COMPRAS</t>
  </si>
  <si>
    <t>CARLOS MADRID</t>
  </si>
  <si>
    <t>ORDEN0081</t>
  </si>
  <si>
    <t>DISTRIBUIDORA GRIMMAR</t>
  </si>
  <si>
    <t>ORDEN 63 Y 84</t>
  </si>
  <si>
    <t>DEPOSITO</t>
  </si>
  <si>
    <t>NELSON BARRIOS</t>
  </si>
  <si>
    <t>ORDEN 072</t>
  </si>
  <si>
    <t>DONACION</t>
  </si>
  <si>
    <t>FRANCISCO JAVIER MORENO</t>
  </si>
  <si>
    <t>ORDEN 0071</t>
  </si>
  <si>
    <t>ELECTRICIDAD</t>
  </si>
  <si>
    <t>ANDRES GARCIA POVEDA</t>
  </si>
  <si>
    <t>LIGA FUTSAL</t>
  </si>
  <si>
    <t>FIESTAS</t>
  </si>
  <si>
    <t>SIACAP</t>
  </si>
  <si>
    <t>JULIO ADICIONAL</t>
  </si>
  <si>
    <t>FIESTAS PATRIAS</t>
  </si>
  <si>
    <t>AGOSTO ADICIONAL</t>
  </si>
  <si>
    <t>IDAAN</t>
  </si>
  <si>
    <t>XIII MES ADICIONAL</t>
  </si>
  <si>
    <t>INTERNET</t>
  </si>
  <si>
    <t>AHORRO OCTUBRE</t>
  </si>
  <si>
    <t>LIQUIDACION</t>
  </si>
  <si>
    <t>SUPER DELICIAS, S.A.</t>
  </si>
  <si>
    <t>BOQUITAS PARA CONSULTA</t>
  </si>
  <si>
    <t>SALARIO</t>
  </si>
  <si>
    <t>MARIO HUAPAYA ROSAS</t>
  </si>
  <si>
    <t xml:space="preserve">ESCUELA DE MANEJO </t>
  </si>
  <si>
    <t>SEGURO SOCIAL</t>
  </si>
  <si>
    <t>CARLOS HINESTROZA</t>
  </si>
  <si>
    <t>TRABAJO ELECTRICO</t>
  </si>
  <si>
    <t>SERV PROF</t>
  </si>
  <si>
    <t>RENEE ALGANDONA</t>
  </si>
  <si>
    <t>I DE JULIO</t>
  </si>
  <si>
    <t>TELEFONO</t>
  </si>
  <si>
    <t>ENSA</t>
  </si>
  <si>
    <t>(en blanco)</t>
  </si>
  <si>
    <t>PETROLEOS DELTA</t>
  </si>
  <si>
    <t>Total general</t>
  </si>
  <si>
    <t>CABLE &amp; WIRELESS</t>
  </si>
  <si>
    <t>AMBIORIX BATISTA</t>
  </si>
  <si>
    <t xml:space="preserve">SALARIO </t>
  </si>
  <si>
    <t>AMERICA LORA</t>
  </si>
  <si>
    <t>AMINTA SANCHEZ</t>
  </si>
  <si>
    <t>ASTRID CHANG</t>
  </si>
  <si>
    <t>BARBARA ALGADONA</t>
  </si>
  <si>
    <t>DAVID GAINZA</t>
  </si>
  <si>
    <t>DAYANA VARGAS</t>
  </si>
  <si>
    <t>EIMY CABALLERO MOJICA</t>
  </si>
  <si>
    <t>ELIECER ORTIZ</t>
  </si>
  <si>
    <t>FREDDIS PRAVIA</t>
  </si>
  <si>
    <t>HILLARY STERRET</t>
  </si>
  <si>
    <t>ISRAEL QUINTANA</t>
  </si>
  <si>
    <t>IVAN ARGOTE</t>
  </si>
  <si>
    <t>JORGE ALMILLATEGUI</t>
  </si>
  <si>
    <t>JORGE SANTOS</t>
  </si>
  <si>
    <t>JUANCARLOS VERGARA</t>
  </si>
  <si>
    <t>JULIO GUZMAN</t>
  </si>
  <si>
    <t>JULIO MORALES</t>
  </si>
  <si>
    <t>KATHIANYS DIAZ</t>
  </si>
  <si>
    <t>LAURA HARRIS</t>
  </si>
  <si>
    <t>LAUDINO PEREZ</t>
  </si>
  <si>
    <t>LUIS RAMOS</t>
  </si>
  <si>
    <t>MARCOS ORTEGA</t>
  </si>
  <si>
    <t>MARIANO PEREZ</t>
  </si>
  <si>
    <t>MARIO PRINGLE</t>
  </si>
  <si>
    <t>MIRNA MARTINEZ</t>
  </si>
  <si>
    <t>NELLY EDWARDS</t>
  </si>
  <si>
    <t>RICARDO GAITAN</t>
  </si>
  <si>
    <t>RINA GALVEZ</t>
  </si>
  <si>
    <t>YESSICA CASTILLO</t>
  </si>
  <si>
    <t>PATRICIA OLIVERO</t>
  </si>
  <si>
    <t>HONORARIOS</t>
  </si>
  <si>
    <t>LEONARDO CHANG</t>
  </si>
  <si>
    <t>YAIR MADRID</t>
  </si>
  <si>
    <t>RICARDO HERRERA</t>
  </si>
  <si>
    <t>UFINET PANAMA, S.A.</t>
  </si>
  <si>
    <t>TESORO NACIONAL</t>
  </si>
  <si>
    <t>INPECCION DEL IDAAN</t>
  </si>
  <si>
    <t>CENTRO DE PINTURAS PINTUCO</t>
  </si>
  <si>
    <t>DONACION POLICIA</t>
  </si>
  <si>
    <t>MEGA ELECTRONIC CORP</t>
  </si>
  <si>
    <t>DONACION JOSE DOLORES M</t>
  </si>
  <si>
    <t>PORTUCAN, S.A.</t>
  </si>
  <si>
    <t>ALQUILER DE BAÑO</t>
  </si>
  <si>
    <t>NIXIA LISBETH BARRATANES</t>
  </si>
  <si>
    <t>DONACION NATACIONI</t>
  </si>
  <si>
    <t>3 WAY TECHNOLOGY</t>
  </si>
  <si>
    <t>RELOJ DE MARCACION</t>
  </si>
  <si>
    <t>PROGEINSA</t>
  </si>
  <si>
    <t>TINTE 113 Y 136</t>
  </si>
  <si>
    <t>RICHARD VALENTINO</t>
  </si>
  <si>
    <t>ARREGLO DE ACCENT 137</t>
  </si>
  <si>
    <t>DISTRIBUIDORA MUSICAL</t>
  </si>
  <si>
    <t>ORDEN  151</t>
  </si>
  <si>
    <t>LA CASA DEL LED</t>
  </si>
  <si>
    <t>ORDEN</t>
  </si>
  <si>
    <t>COMERCIALIZADORA PUSA</t>
  </si>
  <si>
    <t>ORDEN 155</t>
  </si>
  <si>
    <t>SEMFYL, S.A.</t>
  </si>
  <si>
    <t>ORDEN 153</t>
  </si>
  <si>
    <t>EMPRESAS CARBONE</t>
  </si>
  <si>
    <t xml:space="preserve">ORDEN154 </t>
  </si>
  <si>
    <t>CSS</t>
  </si>
  <si>
    <t>DISTRIBUIDORA OMLIN</t>
  </si>
  <si>
    <t>ORDEN 125 ASPIRADORAS</t>
  </si>
  <si>
    <t>VICTOR RAUL OROZCO</t>
  </si>
  <si>
    <t xml:space="preserve">DONACION </t>
  </si>
  <si>
    <t>DANILO ISAAC OROZCO</t>
  </si>
  <si>
    <t>DONACION CARRERA 24 DE NOVIEMBRE</t>
  </si>
  <si>
    <t>EMPRESA MELO, S.A.</t>
  </si>
  <si>
    <t>DONACION MATERIALES POLICIA</t>
  </si>
  <si>
    <t>MARIA ATENCION VEGA</t>
  </si>
  <si>
    <t>ROXANA PEÑUELA MELENDEZ</t>
  </si>
  <si>
    <t>MICHAEL GORDON</t>
  </si>
  <si>
    <t>ELABORACION DE PERFILES</t>
  </si>
  <si>
    <t>II NOVIEMBRE</t>
  </si>
  <si>
    <t>CINTHIA MONTENEGRO</t>
  </si>
  <si>
    <t>BANCO GENERAL</t>
  </si>
  <si>
    <t>DESCUENTO ISRAEL</t>
  </si>
  <si>
    <t>AMINTA ALVARADO</t>
  </si>
  <si>
    <t>JUAN ROMERO</t>
  </si>
  <si>
    <t>LEONARDO MURILLO</t>
  </si>
  <si>
    <t>ADALIS BECERRA</t>
  </si>
  <si>
    <t>VICTOR HUGO CORTES</t>
  </si>
  <si>
    <t>DJ</t>
  </si>
  <si>
    <t>AURELIA NIETO DE VALDES</t>
  </si>
  <si>
    <t xml:space="preserve">COMIDAS </t>
  </si>
  <si>
    <t>SUGEYLI PICOTA</t>
  </si>
  <si>
    <t>INVERSION &amp; REPRESENTACIONES MCC</t>
  </si>
  <si>
    <t>ORDEN 157 FP</t>
  </si>
  <si>
    <t>ORDEN 0159 FPO</t>
  </si>
  <si>
    <t>EMPRESA CARBONE</t>
  </si>
  <si>
    <t>ORDEN 0158 FP</t>
  </si>
  <si>
    <t>CARGOS BANCARIOS Y CHEQUE</t>
  </si>
  <si>
    <t>CARGOS BANCARIOS</t>
  </si>
  <si>
    <t>FONDO DE INVERSIONI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</si>
</sst>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B/.&quot;#,##0.00"/>
  </numFmts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4" fontId="0" fillId="0" borderId="0" xfId="0" applyNumberFormat="1"/>
    <xf numFmtId="4" fontId="1" fillId="0" borderId="0" xfId="0" applyNumberFormat="1" applyFont="1"/>
    <xf numFmtId="164" fontId="1" fillId="0" borderId="0" xfId="0" applyNumberFormat="1" applyFont="1"/>
    <xf numFmtId="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left"/>
    </xf>
    <xf numFmtId="4" fontId="0" fillId="0" borderId="0" xfId="0" applyNumberFormat="1" applyAlignment="1">
      <alignment wrapText="1"/>
    </xf>
    <xf numFmtId="4" fontId="0" fillId="0" borderId="1" xfId="0" applyNumberFormat="1" applyBorder="1"/>
    <xf numFmtId="0" fontId="0" fillId="0" borderId="1" xfId="0" applyBorder="1"/>
  </cellXfs>
  <cellStyles count="1">
    <cellStyle name="Normal" xfId="0" builtinId="0"/>
  </cellStyles>
  <dxfs count="1"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DELL%20USER\Desktop\JUNTA%20COMUNCAL%20PARQUE%20LEFEVRE\BANCO%20NACIONAL%20JCPL\Movimientos%20bancarios%20BNP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DELL USER" refreshedDate="45639.454184259259" createdVersion="8" refreshedVersion="8" minRefreshableVersion="3" recordCount="180" xr:uid="{5DD95CE5-A3F8-4532-883C-7CF63543C019}">
  <cacheSource type="worksheet">
    <worksheetSource ref="A4:G184" sheet="NOVIEMBRE" r:id="rId2"/>
  </cacheSource>
  <cacheFields count="7">
    <cacheField name="No. Cheque" numFmtId="0">
      <sharedItems containsBlank="1" containsMixedTypes="1" containsNumber="1" containsInteger="1" minValue="57183" maxValue="57364"/>
    </cacheField>
    <cacheField name="Beneficiario" numFmtId="0">
      <sharedItems containsBlank="1"/>
    </cacheField>
    <cacheField name="debito" numFmtId="0">
      <sharedItems containsString="0" containsBlank="1" containsNumber="1" minValue="0" maxValue="13087.92"/>
    </cacheField>
    <cacheField name="credito" numFmtId="0">
      <sharedItems containsString="0" containsBlank="1" containsNumber="1" minValue="720.25" maxValue="65975"/>
    </cacheField>
    <cacheField name="Saldo" numFmtId="0">
      <sharedItems containsSemiMixedTypes="0" containsString="0" containsNumber="1" minValue="5220.0999999999767" maxValue="72100.210000000006"/>
    </cacheField>
    <cacheField name="DESCRIPCION" numFmtId="0">
      <sharedItems containsBlank="1"/>
    </cacheField>
    <cacheField name="cod" numFmtId="0">
      <sharedItems containsBlank="1" count="21">
        <m/>
        <s v="CUENTA POR PAGAR"/>
        <s v="DONACION"/>
        <s v="SIACAP"/>
        <s v="COMPRAS"/>
        <s v="ATENCION EMPLEADOS"/>
        <s v="SALARIO"/>
        <s v="DEPOSITO"/>
        <s v="ELECTRICIDAD"/>
        <s v="COMBUSTIBLE"/>
        <s v="TELEFONO"/>
        <s v="ANULADO"/>
        <s v="SERV PROF"/>
        <s v="INTERNET"/>
        <s v="IDAAN"/>
        <s v="FIESTAS"/>
        <s v="SEGURO SOCIAL"/>
        <s v="LIQUIDACION"/>
        <s v="FIESTAS PATRIAS"/>
        <s v="CARGO BANCARIOS"/>
        <s v="CAJA MENUDA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80">
  <r>
    <s v="saldo en libros"/>
    <m/>
    <m/>
    <m/>
    <n v="16374.77"/>
    <m/>
    <x v="0"/>
  </r>
  <r>
    <n v="57183"/>
    <s v="ANULA CHEQUE"/>
    <m/>
    <n v="720.25"/>
    <n v="17095.02"/>
    <m/>
    <x v="0"/>
  </r>
  <r>
    <n v="57190"/>
    <s v="FERRETERIA ALI CENTER"/>
    <n v="1249.46"/>
    <m/>
    <n v="15845.560000000001"/>
    <s v="ORDEN 54,83 Y089"/>
    <x v="1"/>
  </r>
  <r>
    <n v="57191"/>
    <s v="AJ CONSULTING"/>
    <n v="597.6"/>
    <m/>
    <n v="15247.960000000001"/>
    <s v="ORDEN 56"/>
    <x v="1"/>
  </r>
  <r>
    <n v="57192"/>
    <s v="MULTITEK INTERNATIONAL"/>
    <n v="573.08000000000004"/>
    <m/>
    <n v="14674.880000000001"/>
    <s v="ORDEN 60 Y 87"/>
    <x v="1"/>
  </r>
  <r>
    <n v="57193"/>
    <s v="MANTZERVICES S.A."/>
    <n v="246.1"/>
    <m/>
    <n v="14428.78"/>
    <s v="ORDEN 78"/>
    <x v="1"/>
  </r>
  <r>
    <n v="57194"/>
    <s v="CARLOS MADRID"/>
    <n v="1900"/>
    <m/>
    <n v="12528.78"/>
    <s v="ORDEN0081"/>
    <x v="1"/>
  </r>
  <r>
    <n v="57195"/>
    <s v="DISTRIBUIDORA GRIMMAR"/>
    <n v="459.11"/>
    <m/>
    <n v="12069.67"/>
    <s v="ORDEN 63 Y 84"/>
    <x v="1"/>
  </r>
  <r>
    <n v="57196"/>
    <s v="NELSON BARRIOS"/>
    <n v="600"/>
    <m/>
    <n v="11469.67"/>
    <s v="ORDEN 072"/>
    <x v="1"/>
  </r>
  <r>
    <n v="57197"/>
    <s v="FRANCISCO JAVIER MORENO"/>
    <n v="1866.5"/>
    <m/>
    <n v="9603.17"/>
    <s v="ORDEN 0071"/>
    <x v="1"/>
  </r>
  <r>
    <n v="57198"/>
    <s v="ANDRES GARCIA POVEDA"/>
    <n v="200"/>
    <m/>
    <n v="9403.17"/>
    <s v="LIGA FUTSAL"/>
    <x v="2"/>
  </r>
  <r>
    <n v="57199"/>
    <s v="SIACAP"/>
    <n v="87.4"/>
    <m/>
    <n v="9315.77"/>
    <s v="JULIO ADICIONAL"/>
    <x v="3"/>
  </r>
  <r>
    <n v="57200"/>
    <s v="SIACAP"/>
    <n v="172.5"/>
    <m/>
    <n v="9143.27"/>
    <s v="AGOSTO ADICIONAL"/>
    <x v="3"/>
  </r>
  <r>
    <n v="57201"/>
    <s v="SIACAP"/>
    <n v="14.35"/>
    <m/>
    <n v="9128.92"/>
    <s v="XIII MES ADICIONAL"/>
    <x v="3"/>
  </r>
  <r>
    <n v="57202"/>
    <s v="SIACAP"/>
    <n v="891.25"/>
    <m/>
    <n v="8237.67"/>
    <s v="AHORRO OCTUBRE"/>
    <x v="3"/>
  </r>
  <r>
    <n v="57203"/>
    <s v="SUPER DELICIAS, S.A."/>
    <n v="122"/>
    <m/>
    <n v="8115.67"/>
    <s v="BOQUITAS PARA CONSULTA"/>
    <x v="4"/>
  </r>
  <r>
    <n v="57204"/>
    <s v="MARIO HUAPAYA ROSAS"/>
    <n v="1180"/>
    <m/>
    <n v="6935.67"/>
    <s v="ESCUELA DE MANEJO "/>
    <x v="5"/>
  </r>
  <r>
    <n v="57205"/>
    <s v="CARLOS HINESTROZA"/>
    <n v="85"/>
    <m/>
    <n v="6850.67"/>
    <s v="TRABAJO ELECTRICO"/>
    <x v="4"/>
  </r>
  <r>
    <n v="57206"/>
    <s v="RENEE ALGANDONA"/>
    <n v="725.46"/>
    <m/>
    <n v="6125.21"/>
    <s v="I DE JULIO"/>
    <x v="6"/>
  </r>
  <r>
    <m/>
    <s v="DEPOSITO"/>
    <m/>
    <n v="65975"/>
    <n v="72100.210000000006"/>
    <s v="DEPOSITO"/>
    <x v="7"/>
  </r>
  <r>
    <n v="57207"/>
    <s v="ENSA"/>
    <n v="977.04"/>
    <m/>
    <n v="71123.170000000013"/>
    <s v="ELECTRICIDAD"/>
    <x v="8"/>
  </r>
  <r>
    <n v="57208"/>
    <s v="PETROLEOS DELTA"/>
    <n v="1374.83"/>
    <m/>
    <n v="69748.340000000011"/>
    <s v="COMBUSTIBLE"/>
    <x v="9"/>
  </r>
  <r>
    <n v="57209"/>
    <s v="CABLE &amp; WIRELESS"/>
    <n v="184.55"/>
    <m/>
    <n v="69563.790000000008"/>
    <s v="TELEFONO"/>
    <x v="10"/>
  </r>
  <r>
    <n v="57210"/>
    <s v="AMBIORIX BATISTA"/>
    <n v="675.46"/>
    <m/>
    <n v="68888.33"/>
    <s v="SALARIO "/>
    <x v="6"/>
  </r>
  <r>
    <n v="57211"/>
    <s v="AMERICA LORA"/>
    <n v="304.5"/>
    <m/>
    <n v="68583.83"/>
    <s v="SALARIO "/>
    <x v="6"/>
  </r>
  <r>
    <n v="57212"/>
    <s v="AMINTA SANCHEZ"/>
    <n v="348"/>
    <m/>
    <n v="68235.83"/>
    <s v="SALARIO "/>
    <x v="6"/>
  </r>
  <r>
    <n v="57213"/>
    <s v="ASTRID CHANG"/>
    <n v="495.47"/>
    <m/>
    <n v="67740.36"/>
    <s v="SALARIO "/>
    <x v="6"/>
  </r>
  <r>
    <n v="57214"/>
    <s v="BARBARA ALGADONA"/>
    <n v="891.46"/>
    <m/>
    <n v="66848.899999999994"/>
    <s v="SALARIO "/>
    <x v="6"/>
  </r>
  <r>
    <n v="57215"/>
    <s v="DAVID GAINZA"/>
    <n v="567.48"/>
    <m/>
    <n v="66281.42"/>
    <s v="SALARIO "/>
    <x v="6"/>
  </r>
  <r>
    <n v="57216"/>
    <s v="DAYANA VARGAS"/>
    <n v="387.47"/>
    <m/>
    <n v="65893.95"/>
    <s v="SALARIO "/>
    <x v="6"/>
  </r>
  <r>
    <n v="57217"/>
    <s v="EIMY CABALLERO MOJICA"/>
    <n v="603.47"/>
    <m/>
    <n v="65290.479999999996"/>
    <s v="SALARIO "/>
    <x v="6"/>
  </r>
  <r>
    <n v="57218"/>
    <s v="ELIECER ORTIZ"/>
    <n v="304.5"/>
    <m/>
    <n v="64985.979999999996"/>
    <s v="SALARIO "/>
    <x v="6"/>
  </r>
  <r>
    <n v="57219"/>
    <s v="FREDDIS PRAVIA"/>
    <n v="423.47"/>
    <m/>
    <n v="64562.509999999995"/>
    <s v="SALARIO "/>
    <x v="6"/>
  </r>
  <r>
    <n v="57220"/>
    <s v="HILLARY STERRET"/>
    <n v="348"/>
    <m/>
    <n v="64214.509999999995"/>
    <s v="SALARIO "/>
    <x v="6"/>
  </r>
  <r>
    <n v="57221"/>
    <s v="ISRAEL QUINTANA"/>
    <n v="475.97"/>
    <m/>
    <n v="63738.539999999994"/>
    <s v="SALARIO "/>
    <x v="6"/>
  </r>
  <r>
    <n v="57222"/>
    <s v="IVAN ARGOTE"/>
    <n v="603.47"/>
    <m/>
    <n v="63135.069999999992"/>
    <s v="SALARIO "/>
    <x v="6"/>
  </r>
  <r>
    <n v="57223"/>
    <s v="JORGE ALMILLATEGUI"/>
    <n v="567.48"/>
    <m/>
    <n v="62567.589999999989"/>
    <s v="SALARIO "/>
    <x v="6"/>
  </r>
  <r>
    <n v="57224"/>
    <s v="JORGE SANTOS"/>
    <n v="304.5"/>
    <m/>
    <n v="62263.089999999989"/>
    <s v="SALARIO "/>
    <x v="6"/>
  </r>
  <r>
    <n v="57225"/>
    <s v="JUANCARLOS VERGARA"/>
    <n v="423.47"/>
    <m/>
    <n v="61839.619999999988"/>
    <s v="SALARIO "/>
    <x v="6"/>
  </r>
  <r>
    <n v="57226"/>
    <s v="JULIO GUZMAN"/>
    <n v="423.47"/>
    <m/>
    <n v="61416.149999999987"/>
    <s v="SALARIO "/>
    <x v="6"/>
  </r>
  <r>
    <n v="57227"/>
    <s v="JULIO MORALES"/>
    <n v="304.5"/>
    <m/>
    <n v="61111.649999999987"/>
    <s v="SALARIO "/>
    <x v="6"/>
  </r>
  <r>
    <n v="57228"/>
    <s v="KATHIANYS DIAZ"/>
    <n v="348"/>
    <m/>
    <n v="60763.649999999987"/>
    <s v="SALARIO "/>
    <x v="6"/>
  </r>
  <r>
    <n v="57229"/>
    <s v="ANULADO"/>
    <n v="0"/>
    <m/>
    <n v="60763.649999999987"/>
    <s v="ANULADO"/>
    <x v="11"/>
  </r>
  <r>
    <n v="57230"/>
    <s v="LAURA HARRIS"/>
    <n v="567.48"/>
    <m/>
    <n v="60196.169999999984"/>
    <s v="SALARIO "/>
    <x v="6"/>
  </r>
  <r>
    <n v="57231"/>
    <s v="LAUDINO PEREZ"/>
    <n v="387.47"/>
    <m/>
    <n v="59808.699999999983"/>
    <s v="SALARIO "/>
    <x v="6"/>
  </r>
  <r>
    <n v="57232"/>
    <s v="LUIS RAMOS"/>
    <n v="348"/>
    <m/>
    <n v="59460.699999999983"/>
    <s v="SALARIO "/>
    <x v="6"/>
  </r>
  <r>
    <n v="57233"/>
    <s v="MARCOS ORTEGA"/>
    <n v="304.5"/>
    <m/>
    <n v="59156.199999999983"/>
    <s v="SALARIO "/>
    <x v="6"/>
  </r>
  <r>
    <n v="57234"/>
    <s v="MARIANO PEREZ"/>
    <n v="531.47"/>
    <m/>
    <n v="58624.729999999981"/>
    <s v="SALARIO "/>
    <x v="6"/>
  </r>
  <r>
    <n v="57235"/>
    <s v="MARIO PRINGLE"/>
    <n v="348"/>
    <m/>
    <n v="58276.729999999981"/>
    <s v="SALARIO "/>
    <x v="6"/>
  </r>
  <r>
    <n v="57236"/>
    <s v="MIRNA MARTINEZ"/>
    <n v="326.25"/>
    <m/>
    <n v="57950.479999999981"/>
    <s v="SALARIO "/>
    <x v="6"/>
  </r>
  <r>
    <n v="57237"/>
    <s v="NELLY EDWARDS"/>
    <n v="387.47"/>
    <m/>
    <n v="57563.00999999998"/>
    <s v="SALARIO "/>
    <x v="6"/>
  </r>
  <r>
    <n v="57238"/>
    <s v="RICARDO GAITAN"/>
    <n v="963.46"/>
    <m/>
    <n v="56599.549999999981"/>
    <s v="SALARIO "/>
    <x v="6"/>
  </r>
  <r>
    <n v="57239"/>
    <s v="ANULADO"/>
    <n v="0"/>
    <m/>
    <n v="56599.549999999981"/>
    <s v="ANULADO"/>
    <x v="11"/>
  </r>
  <r>
    <n v="57240"/>
    <s v="RENEE ALGANDONA"/>
    <n v="783.46"/>
    <m/>
    <n v="55816.089999999982"/>
    <s v="SALARIO "/>
    <x v="6"/>
  </r>
  <r>
    <n v="57241"/>
    <s v="RINA GALVEZ"/>
    <n v="387.47"/>
    <m/>
    <n v="55428.619999999981"/>
    <s v="SALARIO "/>
    <x v="6"/>
  </r>
  <r>
    <n v="57242"/>
    <s v="YESSICA CASTILLO"/>
    <n v="423.47"/>
    <m/>
    <n v="55005.14999999998"/>
    <s v="SALARIO "/>
    <x v="6"/>
  </r>
  <r>
    <n v="57243"/>
    <s v="PATRICIA OLIVERO"/>
    <n v="900"/>
    <m/>
    <n v="54105.14999999998"/>
    <s v="HONORARIOS"/>
    <x v="12"/>
  </r>
  <r>
    <n v="57244"/>
    <s v="LEONARDO CHANG"/>
    <n v="750"/>
    <m/>
    <n v="53355.14999999998"/>
    <s v="HONORARIOS"/>
    <x v="12"/>
  </r>
  <r>
    <n v="57245"/>
    <s v="YAIR MADRID"/>
    <n v="500"/>
    <m/>
    <n v="52855.14999999998"/>
    <s v="HONORARIOS"/>
    <x v="12"/>
  </r>
  <r>
    <n v="57246"/>
    <s v="RICARDO HERRERA"/>
    <n v="750"/>
    <m/>
    <n v="52105.14999999998"/>
    <s v="HONORARIOS"/>
    <x v="12"/>
  </r>
  <r>
    <n v="57247"/>
    <s v="ANULADO"/>
    <n v="0"/>
    <m/>
    <n v="52105.14999999998"/>
    <s v="ANULADO"/>
    <x v="11"/>
  </r>
  <r>
    <n v="57248"/>
    <s v="UFINET PANAMA, S.A."/>
    <n v="269.61"/>
    <m/>
    <n v="51835.539999999979"/>
    <s v="INTERNET"/>
    <x v="13"/>
  </r>
  <r>
    <n v="57249"/>
    <s v="TESORO NACIONAL"/>
    <n v="30"/>
    <m/>
    <n v="51805.539999999979"/>
    <s v="INPECCION DEL IDAAN"/>
    <x v="14"/>
  </r>
  <r>
    <n v="57250"/>
    <s v="ANULADO"/>
    <n v="0"/>
    <m/>
    <n v="51805.539999999979"/>
    <s v="ANULADO"/>
    <x v="11"/>
  </r>
  <r>
    <n v="57251"/>
    <s v="CENTRO DE PINTURAS PINTUCO"/>
    <n v="167.12"/>
    <m/>
    <n v="51638.419999999976"/>
    <s v="DONACION POLICIA"/>
    <x v="2"/>
  </r>
  <r>
    <n v="57252"/>
    <s v="MEGA ELECTRONIC CORP"/>
    <n v="345"/>
    <m/>
    <n v="51293.419999999976"/>
    <s v="DONACION JOSE DOLORES M"/>
    <x v="15"/>
  </r>
  <r>
    <n v="57253"/>
    <s v="PORTUCAN, S.A."/>
    <n v="93.15"/>
    <m/>
    <n v="51200.269999999975"/>
    <s v="ALQUILER DE BAÑO"/>
    <x v="4"/>
  </r>
  <r>
    <n v="57254"/>
    <s v="NIXIA LISBETH BARRATANES"/>
    <n v="500"/>
    <m/>
    <n v="50700.269999999975"/>
    <s v="DONACION NATACIONI"/>
    <x v="2"/>
  </r>
  <r>
    <n v="57255"/>
    <s v="3 WAY TECHNOLOGY"/>
    <n v="363.07"/>
    <m/>
    <n v="50337.199999999975"/>
    <s v="RELOJ DE MARCACION"/>
    <x v="4"/>
  </r>
  <r>
    <n v="57256"/>
    <s v="PROGEINSA"/>
    <n v="293.24"/>
    <m/>
    <n v="50043.959999999977"/>
    <s v="TINTE 113 Y 136"/>
    <x v="4"/>
  </r>
  <r>
    <n v="57257"/>
    <s v="RICHARD VALENTINO"/>
    <n v="374.47"/>
    <m/>
    <n v="49669.489999999976"/>
    <s v="ARREGLO DE ACCENT 137"/>
    <x v="4"/>
  </r>
  <r>
    <n v="57258"/>
    <s v="ANULADO"/>
    <n v="0"/>
    <m/>
    <n v="49669.489999999976"/>
    <s v="ANULADO"/>
    <x v="11"/>
  </r>
  <r>
    <n v="57259"/>
    <s v="DISTRIBUIDORA MUSICAL"/>
    <n v="1573.14"/>
    <m/>
    <n v="48096.349999999977"/>
    <s v="ORDEN  151"/>
    <x v="15"/>
  </r>
  <r>
    <n v="57260"/>
    <s v="LA CASA DEL LED"/>
    <n v="108.62"/>
    <m/>
    <n v="47987.729999999974"/>
    <s v="ORDEN"/>
    <x v="4"/>
  </r>
  <r>
    <n v="57261"/>
    <s v="ANULADO"/>
    <n v="0"/>
    <m/>
    <n v="47987.729999999974"/>
    <s v="ANULADO"/>
    <x v="11"/>
  </r>
  <r>
    <n v="57262"/>
    <s v="COMERCIALIZADORA PUSA"/>
    <n v="268.33"/>
    <m/>
    <n v="47719.399999999972"/>
    <s v="ORDEN 155"/>
    <x v="15"/>
  </r>
  <r>
    <n v="57263"/>
    <s v="SEMFYL, S.A."/>
    <n v="383.88"/>
    <m/>
    <n v="47335.519999999975"/>
    <s v="ORDEN 153"/>
    <x v="15"/>
  </r>
  <r>
    <n v="57264"/>
    <s v="EMPRESAS CARBONE"/>
    <n v="945.42"/>
    <m/>
    <n v="46390.099999999977"/>
    <s v="ORDEN154 "/>
    <x v="15"/>
  </r>
  <r>
    <n v="57265"/>
    <s v="CSS"/>
    <n v="13087.92"/>
    <m/>
    <n v="33302.179999999978"/>
    <s v="SEGURO SOCIAL"/>
    <x v="16"/>
  </r>
  <r>
    <n v="57266"/>
    <s v="DISTRIBUIDORA OMLIN"/>
    <n v="1026.7"/>
    <m/>
    <n v="32275.479999999978"/>
    <s v="ORDEN 125 ASPIRADORAS"/>
    <x v="15"/>
  </r>
  <r>
    <n v="57267"/>
    <s v="VICTOR RAUL OROZCO"/>
    <n v="170"/>
    <m/>
    <n v="32105.479999999978"/>
    <s v="DONACION "/>
    <x v="2"/>
  </r>
  <r>
    <n v="57268"/>
    <s v="DANILO ISAAC OROZCO"/>
    <n v="117.65"/>
    <m/>
    <n v="31987.829999999976"/>
    <s v="DONACION CARRERA 24 DE NOVIEMBRE"/>
    <x v="2"/>
  </r>
  <r>
    <n v="57269"/>
    <s v="EMPRESA MELO, S.A."/>
    <n v="260.51"/>
    <m/>
    <n v="31727.319999999978"/>
    <s v="DONACION MATERIALES POLICIA"/>
    <x v="2"/>
  </r>
  <r>
    <n v="57270"/>
    <s v="MARIA ATENCION VEGA"/>
    <n v="100"/>
    <m/>
    <n v="31627.319999999978"/>
    <s v="DONACION"/>
    <x v="2"/>
  </r>
  <r>
    <n v="57271"/>
    <s v="ROXANA PEÑUELA MELENDEZ"/>
    <n v="100"/>
    <m/>
    <n v="31527.319999999978"/>
    <s v="DONACION"/>
    <x v="2"/>
  </r>
  <r>
    <n v="57272"/>
    <s v="MICHAEL GORDON"/>
    <n v="850"/>
    <m/>
    <n v="30677.319999999978"/>
    <s v="ELABORACION DE PERFILES"/>
    <x v="12"/>
  </r>
  <r>
    <n v="57273"/>
    <s v="ANULADO"/>
    <n v="0"/>
    <m/>
    <n v="30677.319999999978"/>
    <s v="II NOVIEMBRE"/>
    <x v="11"/>
  </r>
  <r>
    <n v="57274"/>
    <s v="ANULADO"/>
    <n v="0"/>
    <m/>
    <n v="30677.319999999978"/>
    <s v="II NOVIEMBRE"/>
    <x v="11"/>
  </r>
  <r>
    <n v="57275"/>
    <s v="ANULADO"/>
    <n v="0"/>
    <m/>
    <n v="30677.319999999978"/>
    <s v="II NOVIEMBRE"/>
    <x v="11"/>
  </r>
  <r>
    <n v="57276"/>
    <s v="ANULADO"/>
    <n v="0"/>
    <m/>
    <n v="30677.319999999978"/>
    <s v="II NOVIEMBRE"/>
    <x v="11"/>
  </r>
  <r>
    <n v="57277"/>
    <s v="ANULADO"/>
    <n v="0"/>
    <m/>
    <n v="30677.319999999978"/>
    <s v="II NOVIEMBRE"/>
    <x v="11"/>
  </r>
  <r>
    <n v="57278"/>
    <s v="ANULADO"/>
    <n v="0"/>
    <m/>
    <n v="30677.319999999978"/>
    <s v="II NOVIEMBRE"/>
    <x v="11"/>
  </r>
  <r>
    <n v="57279"/>
    <s v="ANULADO"/>
    <n v="0"/>
    <m/>
    <n v="30677.319999999978"/>
    <s v="II NOVIEMBRE"/>
    <x v="11"/>
  </r>
  <r>
    <n v="57280"/>
    <s v="ANULADO"/>
    <n v="0"/>
    <m/>
    <n v="30677.319999999978"/>
    <s v="II NOVIEMBRE"/>
    <x v="11"/>
  </r>
  <r>
    <n v="57281"/>
    <s v="ANULADO"/>
    <n v="0"/>
    <m/>
    <n v="30677.319999999978"/>
    <s v="II NOVIEMBRE"/>
    <x v="11"/>
  </r>
  <r>
    <n v="57282"/>
    <s v="ANULADO"/>
    <n v="0"/>
    <m/>
    <n v="30677.319999999978"/>
    <s v="II NOVIEMBRE"/>
    <x v="11"/>
  </r>
  <r>
    <n v="57283"/>
    <s v="ANULADO"/>
    <n v="0"/>
    <m/>
    <n v="30677.319999999978"/>
    <s v="II NOVIEMBRE"/>
    <x v="11"/>
  </r>
  <r>
    <n v="57284"/>
    <s v="ANULADO"/>
    <n v="0"/>
    <m/>
    <n v="30677.319999999978"/>
    <s v="II NOVIEMBRE"/>
    <x v="11"/>
  </r>
  <r>
    <n v="57285"/>
    <s v="ANULADO"/>
    <n v="0"/>
    <m/>
    <n v="30677.319999999978"/>
    <s v="II NOVIEMBRE"/>
    <x v="11"/>
  </r>
  <r>
    <n v="57286"/>
    <s v="ANULADO"/>
    <n v="0"/>
    <m/>
    <n v="30677.319999999978"/>
    <s v="II NOVIEMBRE"/>
    <x v="11"/>
  </r>
  <r>
    <n v="57287"/>
    <s v="ANULADO"/>
    <n v="0"/>
    <m/>
    <n v="30677.319999999978"/>
    <s v="II NOVIEMBRE"/>
    <x v="11"/>
  </r>
  <r>
    <n v="57288"/>
    <s v="ANULADO"/>
    <n v="0"/>
    <m/>
    <n v="30677.319999999978"/>
    <s v="II NOVIEMBRE"/>
    <x v="11"/>
  </r>
  <r>
    <n v="57289"/>
    <s v="ANULADO"/>
    <n v="0"/>
    <m/>
    <n v="30677.319999999978"/>
    <s v="II NOVIEMBRE"/>
    <x v="11"/>
  </r>
  <r>
    <n v="57290"/>
    <s v="ANULADO"/>
    <n v="0"/>
    <m/>
    <n v="30677.319999999978"/>
    <s v="II NOVIEMBRE"/>
    <x v="11"/>
  </r>
  <r>
    <n v="57291"/>
    <s v="ANULADO"/>
    <n v="0"/>
    <m/>
    <n v="30677.319999999978"/>
    <s v="II NOVIEMBRE"/>
    <x v="11"/>
  </r>
  <r>
    <n v="57292"/>
    <s v="ANULADO"/>
    <n v="0"/>
    <m/>
    <n v="30677.319999999978"/>
    <s v="II NOVIEMBRE"/>
    <x v="11"/>
  </r>
  <r>
    <n v="57293"/>
    <s v="ANULADO"/>
    <n v="0"/>
    <m/>
    <n v="30677.319999999978"/>
    <s v="II NOVIEMBRE"/>
    <x v="11"/>
  </r>
  <r>
    <n v="57294"/>
    <s v="ANULADO"/>
    <n v="0"/>
    <m/>
    <n v="30677.319999999978"/>
    <s v="II NOVIEMBRE"/>
    <x v="11"/>
  </r>
  <r>
    <n v="57295"/>
    <s v="ANULADO"/>
    <n v="0"/>
    <m/>
    <n v="30677.319999999978"/>
    <s v="II NOVIEMBRE"/>
    <x v="11"/>
  </r>
  <r>
    <n v="57296"/>
    <s v="ANULADO"/>
    <n v="0"/>
    <m/>
    <n v="30677.319999999978"/>
    <s v="II NOVIEMBRE"/>
    <x v="11"/>
  </r>
  <r>
    <n v="57297"/>
    <s v="ANULADO"/>
    <n v="0"/>
    <m/>
    <n v="30677.319999999978"/>
    <s v="II NOVIEMBRE"/>
    <x v="11"/>
  </r>
  <r>
    <n v="57298"/>
    <s v="ANULADO"/>
    <n v="0"/>
    <m/>
    <n v="30677.319999999978"/>
    <s v="II NOVIEMBRE"/>
    <x v="11"/>
  </r>
  <r>
    <n v="57299"/>
    <s v="ANULADO"/>
    <n v="0"/>
    <m/>
    <n v="30677.319999999978"/>
    <s v="II NOVIEMBRE"/>
    <x v="11"/>
  </r>
  <r>
    <n v="57300"/>
    <s v="ANULADO"/>
    <n v="0"/>
    <m/>
    <n v="30677.319999999978"/>
    <s v="II NOVIEMBRE"/>
    <x v="11"/>
  </r>
  <r>
    <n v="57301"/>
    <s v="ANULADO"/>
    <n v="0"/>
    <m/>
    <n v="30677.319999999978"/>
    <s v="II NOVIEMBRE"/>
    <x v="11"/>
  </r>
  <r>
    <n v="57302"/>
    <s v="ANULADO"/>
    <n v="0"/>
    <m/>
    <n v="30677.319999999978"/>
    <s v="II NOVIEMBRE"/>
    <x v="11"/>
  </r>
  <r>
    <n v="57303"/>
    <s v="ANULADO"/>
    <n v="0"/>
    <m/>
    <n v="30677.319999999978"/>
    <s v="II NOVIEMBRE"/>
    <x v="11"/>
  </r>
  <r>
    <n v="57304"/>
    <s v="ANULADO"/>
    <n v="0"/>
    <m/>
    <n v="30677.319999999978"/>
    <s v="II NOVIEMBRE"/>
    <x v="11"/>
  </r>
  <r>
    <n v="57305"/>
    <s v="ANULADO"/>
    <n v="0"/>
    <m/>
    <n v="30677.319999999978"/>
    <s v="II NOVIEMBRE"/>
    <x v="11"/>
  </r>
  <r>
    <n v="57306"/>
    <s v="ANULADO"/>
    <n v="0"/>
    <m/>
    <n v="30677.319999999978"/>
    <s v="II NOVIEMBRE"/>
    <x v="11"/>
  </r>
  <r>
    <n v="57307"/>
    <s v="ANULADO"/>
    <n v="0"/>
    <m/>
    <n v="30677.319999999978"/>
    <s v="LIQUIDACION"/>
    <x v="11"/>
  </r>
  <r>
    <n v="57308"/>
    <s v="ANULADO"/>
    <n v="0"/>
    <m/>
    <n v="30677.319999999978"/>
    <s v="LIQUIDACION"/>
    <x v="11"/>
  </r>
  <r>
    <n v="57309"/>
    <s v="ANULADO"/>
    <n v="0"/>
    <m/>
    <n v="30677.319999999978"/>
    <s v="LIQUIDACION"/>
    <x v="11"/>
  </r>
  <r>
    <n v="57310"/>
    <s v="CINTHIA MONTENEGRO"/>
    <n v="600"/>
    <m/>
    <n v="30077.319999999978"/>
    <s v="SERV PROF"/>
    <x v="12"/>
  </r>
  <r>
    <n v="57311"/>
    <s v="LEONARDO CHANG"/>
    <n v="750"/>
    <m/>
    <n v="29327.319999999978"/>
    <s v="SERV PROF"/>
    <x v="12"/>
  </r>
  <r>
    <n v="57312"/>
    <s v="PATRICIA OLIVERO"/>
    <n v="900"/>
    <m/>
    <n v="28427.319999999978"/>
    <s v="SERV PROF"/>
    <x v="12"/>
  </r>
  <r>
    <n v="57313"/>
    <s v="YAIR MADRID"/>
    <n v="500"/>
    <m/>
    <n v="27927.319999999978"/>
    <s v="SERV PROF"/>
    <x v="12"/>
  </r>
  <r>
    <n v="57314"/>
    <s v="RICARDO HERRERA"/>
    <n v="750"/>
    <m/>
    <n v="27177.319999999978"/>
    <s v="SERV PROF"/>
    <x v="12"/>
  </r>
  <r>
    <n v="57315"/>
    <s v="RENEE ALGANDONA"/>
    <n v="783.46"/>
    <m/>
    <n v="26393.859999999979"/>
    <s v="II NOVIEMBRE"/>
    <x v="6"/>
  </r>
  <r>
    <n v="57316"/>
    <s v="BANCO GENERAL"/>
    <n v="255"/>
    <m/>
    <n v="26138.859999999979"/>
    <s v="DESCUENTO ISRAEL"/>
    <x v="6"/>
  </r>
  <r>
    <n v="57317"/>
    <s v="ANULADO"/>
    <n v="0"/>
    <m/>
    <n v="26138.859999999979"/>
    <s v="ANULADO"/>
    <x v="11"/>
  </r>
  <r>
    <n v="57318"/>
    <s v="ANULADO"/>
    <n v="0"/>
    <m/>
    <n v="26138.859999999979"/>
    <s v="ANULADO"/>
    <x v="11"/>
  </r>
  <r>
    <n v="57319"/>
    <s v="AMERICA LORA"/>
    <n v="304.5"/>
    <m/>
    <n v="25834.359999999979"/>
    <s v="II NOVIEMBRE"/>
    <x v="6"/>
  </r>
  <r>
    <n v="57320"/>
    <s v="AMINTA ALVARADO"/>
    <n v="348"/>
    <m/>
    <n v="25486.359999999979"/>
    <s v="II NOVIEMBRE"/>
    <x v="6"/>
  </r>
  <r>
    <n v="57321"/>
    <s v="ASTRID CHANG"/>
    <n v="495.47"/>
    <m/>
    <n v="24990.889999999978"/>
    <s v="II NOVIEMBRE"/>
    <x v="6"/>
  </r>
  <r>
    <n v="57322"/>
    <s v="ANULADO"/>
    <n v="0"/>
    <m/>
    <n v="24990.889999999978"/>
    <s v="ANULADO"/>
    <x v="11"/>
  </r>
  <r>
    <n v="57323"/>
    <s v="ANULADO"/>
    <n v="0"/>
    <m/>
    <n v="24990.889999999978"/>
    <s v="ANULADO"/>
    <x v="11"/>
  </r>
  <r>
    <n v="57324"/>
    <s v="DAVID GAINZA"/>
    <n v="567.48"/>
    <m/>
    <n v="24423.409999999978"/>
    <s v="II NOVIEMBRE"/>
    <x v="6"/>
  </r>
  <r>
    <n v="57325"/>
    <s v="BARBARA ALGADONA"/>
    <n v="891.46"/>
    <m/>
    <n v="23531.949999999979"/>
    <s v="II NOVIEMBRE"/>
    <x v="6"/>
  </r>
  <r>
    <n v="57326"/>
    <s v="DAYANA VARGAS"/>
    <n v="387.47"/>
    <m/>
    <n v="23144.479999999978"/>
    <s v="II NOVIEMBRE"/>
    <x v="6"/>
  </r>
  <r>
    <n v="57327"/>
    <s v="EIMY CABALLERO MOJICA"/>
    <n v="603.47"/>
    <m/>
    <n v="22541.009999999977"/>
    <s v="II NOVIEMBRE"/>
    <x v="6"/>
  </r>
  <r>
    <n v="57328"/>
    <s v="ELIECER ORTIZ"/>
    <n v="304.5"/>
    <m/>
    <n v="22236.509999999977"/>
    <s v="II NOVIEMBRE"/>
    <x v="6"/>
  </r>
  <r>
    <n v="57329"/>
    <s v="ANULADO"/>
    <n v="0"/>
    <m/>
    <n v="22236.509999999977"/>
    <s v="ANULADO"/>
    <x v="11"/>
  </r>
  <r>
    <n v="57330"/>
    <s v="HILLARY STERRET"/>
    <n v="348"/>
    <m/>
    <n v="21888.509999999977"/>
    <s v="II NOVIEMBRE"/>
    <x v="6"/>
  </r>
  <r>
    <n v="57331"/>
    <s v="ANULADO"/>
    <n v="0"/>
    <m/>
    <n v="21888.509999999977"/>
    <s v="ANULADO"/>
    <x v="11"/>
  </r>
  <r>
    <n v="57332"/>
    <s v="ISRAEL QUINTANA"/>
    <n v="475.97"/>
    <m/>
    <n v="21412.539999999975"/>
    <s v="II NOVIEMBRE"/>
    <x v="6"/>
  </r>
  <r>
    <n v="57333"/>
    <s v="IVAN ARGOTE"/>
    <n v="603.47"/>
    <m/>
    <n v="20809.069999999974"/>
    <s v="II NOVIEMBRE"/>
    <x v="6"/>
  </r>
  <r>
    <n v="57334"/>
    <s v="JORGE ALMILLATEGUI"/>
    <n v="567.48"/>
    <m/>
    <n v="20241.589999999975"/>
    <s v="II NOVIEMBRE"/>
    <x v="6"/>
  </r>
  <r>
    <n v="57335"/>
    <s v="JORGE SANTOS"/>
    <n v="304.5"/>
    <m/>
    <n v="19937.089999999975"/>
    <s v="II NOVIEMBRE"/>
    <x v="6"/>
  </r>
  <r>
    <n v="57336"/>
    <s v="JUANCARLOS VERGARA"/>
    <n v="423.47"/>
    <m/>
    <n v="19513.619999999974"/>
    <s v="II NOVIEMBRE"/>
    <x v="6"/>
  </r>
  <r>
    <n v="57337"/>
    <s v="JULIO GUZMAN"/>
    <n v="423.47"/>
    <m/>
    <n v="19090.149999999972"/>
    <s v="II NOVIEMBRE"/>
    <x v="6"/>
  </r>
  <r>
    <n v="57338"/>
    <s v="JULIO MORALES"/>
    <n v="304.5"/>
    <m/>
    <n v="18785.649999999972"/>
    <s v="II NOVIEMBRE"/>
    <x v="6"/>
  </r>
  <r>
    <n v="57339"/>
    <s v="KATHIANYS DIAZ"/>
    <n v="348"/>
    <m/>
    <n v="18437.649999999972"/>
    <s v="II NOVIEMBRE"/>
    <x v="6"/>
  </r>
  <r>
    <n v="57340"/>
    <s v="LAUDINO PEREZ"/>
    <n v="387.47"/>
    <m/>
    <n v="18050.179999999971"/>
    <s v="II NOVIEMBRE"/>
    <x v="6"/>
  </r>
  <r>
    <n v="57341"/>
    <s v="LAURA HARRIS"/>
    <n v="567.48"/>
    <m/>
    <n v="17482.699999999972"/>
    <s v="II NOVIEMBRE"/>
    <x v="6"/>
  </r>
  <r>
    <n v="57342"/>
    <s v="LUIS RAMOS"/>
    <n v="348"/>
    <m/>
    <n v="17134.699999999972"/>
    <s v="II NOVIEMBRE"/>
    <x v="6"/>
  </r>
  <r>
    <n v="57343"/>
    <s v="MARCOS ORTEGA"/>
    <n v="304.5"/>
    <m/>
    <n v="16830.199999999972"/>
    <s v="II NOVIEMBRE"/>
    <x v="6"/>
  </r>
  <r>
    <n v="57344"/>
    <s v="MARIANO PEREZ"/>
    <n v="531.41999999999996"/>
    <m/>
    <n v="16298.779999999972"/>
    <s v="II NOVIEMBRE"/>
    <x v="6"/>
  </r>
  <r>
    <n v="57345"/>
    <s v="MARIO PRINGLE"/>
    <n v="348"/>
    <m/>
    <n v="15950.779999999972"/>
    <s v="II NOVIEMBRE"/>
    <x v="6"/>
  </r>
  <r>
    <n v="57346"/>
    <s v="MIRNA MARTINEZ"/>
    <n v="326.25"/>
    <m/>
    <n v="15624.529999999972"/>
    <s v="II NOVIEMBRE"/>
    <x v="6"/>
  </r>
  <r>
    <n v="57347"/>
    <s v="NELLY EDWARDS"/>
    <n v="387.47"/>
    <m/>
    <n v="15237.059999999972"/>
    <s v="II NOVIEMBRE"/>
    <x v="6"/>
  </r>
  <r>
    <n v="57348"/>
    <s v="RICARDO GAITAN"/>
    <n v="963.46"/>
    <m/>
    <n v="14273.599999999973"/>
    <s v="II NOVIEMBRE"/>
    <x v="6"/>
  </r>
  <r>
    <n v="57349"/>
    <s v="RINA GALVEZ"/>
    <n v="387.47"/>
    <m/>
    <n v="13886.129999999974"/>
    <s v="II NOVIEMBRE"/>
    <x v="6"/>
  </r>
  <r>
    <n v="57350"/>
    <s v="YESSICA CASTILLO"/>
    <n v="423.47"/>
    <m/>
    <n v="13462.659999999974"/>
    <s v="II NOVIEMBRE"/>
    <x v="6"/>
  </r>
  <r>
    <n v="57351"/>
    <s v="ANULADO"/>
    <n v="0"/>
    <m/>
    <n v="13462.659999999974"/>
    <s v="ANULADO"/>
    <x v="11"/>
  </r>
  <r>
    <n v="57352"/>
    <s v="ANULADO"/>
    <n v="0"/>
    <m/>
    <n v="13462.659999999974"/>
    <s v="ANULADO"/>
    <x v="11"/>
  </r>
  <r>
    <n v="57353"/>
    <s v="JUAN ROMERO"/>
    <n v="477.39"/>
    <m/>
    <n v="12985.269999999975"/>
    <s v="LIQUIDACION"/>
    <x v="17"/>
  </r>
  <r>
    <n v="57354"/>
    <s v="LEONARDO MURILLO"/>
    <n v="342.93"/>
    <m/>
    <n v="12642.339999999975"/>
    <s v="LIQUIDACION"/>
    <x v="17"/>
  </r>
  <r>
    <n v="57355"/>
    <s v="FREDDIS PRAVIA"/>
    <n v="423.47"/>
    <m/>
    <n v="12218.869999999975"/>
    <s v="II NOVIEMBRE"/>
    <x v="6"/>
  </r>
  <r>
    <n v="57356"/>
    <s v="ADALIS BECERRA"/>
    <n v="681.72"/>
    <m/>
    <n v="11537.149999999976"/>
    <s v="LIQUIDACION"/>
    <x v="17"/>
  </r>
  <r>
    <n v="57357"/>
    <s v="AMBIORIX BATISTA"/>
    <n v="675.46"/>
    <m/>
    <n v="10861.689999999977"/>
    <s v="II NOVIEMBRE"/>
    <x v="6"/>
  </r>
  <r>
    <n v="57358"/>
    <s v="VICTOR HUGO CORTES"/>
    <n v="150"/>
    <m/>
    <n v="10711.689999999977"/>
    <s v="DJ"/>
    <x v="18"/>
  </r>
  <r>
    <n v="57359"/>
    <s v="AURELIA NIETO DE VALDES"/>
    <n v="33.6"/>
    <m/>
    <n v="10678.089999999976"/>
    <s v="COMIDAS "/>
    <x v="18"/>
  </r>
  <r>
    <n v="57360"/>
    <s v="SUGEYLI PICOTA"/>
    <n v="69"/>
    <m/>
    <n v="10609.089999999976"/>
    <s v="COMIDAS "/>
    <x v="18"/>
  </r>
  <r>
    <n v="57361"/>
    <s v="INVERSION &amp; REPRESENTACIONES MCC"/>
    <n v="1914.75"/>
    <m/>
    <n v="8694.3399999999765"/>
    <s v="ORDEN 157 FP"/>
    <x v="18"/>
  </r>
  <r>
    <n v="57362"/>
    <s v="DISTRIBUIDORA MUSICAL"/>
    <n v="1117.48"/>
    <m/>
    <n v="7576.8599999999769"/>
    <s v="ORDEN 0159 FPO"/>
    <x v="18"/>
  </r>
  <r>
    <n v="57363"/>
    <s v="EMPRESA CARBONE"/>
    <n v="1921.76"/>
    <m/>
    <n v="5655.0999999999767"/>
    <s v="ORDEN 0158 FP"/>
    <x v="18"/>
  </r>
  <r>
    <m/>
    <s v="CARGOS BANCARIOS Y CHEQUE"/>
    <n v="435"/>
    <m/>
    <n v="5220.0999999999767"/>
    <s v="CARGOS BANCARIOS"/>
    <x v="19"/>
  </r>
  <r>
    <m/>
    <s v="DEPOSITO"/>
    <m/>
    <n v="50000"/>
    <n v="55220.099999999977"/>
    <s v="FONDO DE INVERSIONI"/>
    <x v="7"/>
  </r>
  <r>
    <n v="57364"/>
    <s v="RICARDO GAITAN"/>
    <n v="309.32"/>
    <m/>
    <n v="54910.779999999977"/>
    <s v="CAJA MENUDA"/>
    <x v="2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26E301E-0AAC-4E8A-9DF3-B52400DCCDFC}" name="TablaDinámica1" cacheId="0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H4:J26" firstHeaderRow="0" firstDataRow="1" firstDataCol="1"/>
  <pivotFields count="7">
    <pivotField showAll="0"/>
    <pivotField showAll="0"/>
    <pivotField dataField="1" showAll="0"/>
    <pivotField dataField="1" showAll="0"/>
    <pivotField showAll="0"/>
    <pivotField showAll="0"/>
    <pivotField axis="axisRow" showAll="0">
      <items count="22">
        <item x="11"/>
        <item x="5"/>
        <item x="20"/>
        <item x="19"/>
        <item x="9"/>
        <item x="4"/>
        <item x="1"/>
        <item x="7"/>
        <item x="2"/>
        <item x="8"/>
        <item x="15"/>
        <item x="18"/>
        <item x="14"/>
        <item x="13"/>
        <item x="17"/>
        <item x="6"/>
        <item x="16"/>
        <item x="12"/>
        <item x="3"/>
        <item x="10"/>
        <item x="0"/>
        <item t="default"/>
      </items>
    </pivotField>
  </pivotFields>
  <rowFields count="1">
    <field x="6"/>
  </rowFields>
  <rowItems count="2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 t="grand">
      <x/>
    </i>
  </rowItems>
  <colFields count="1">
    <field x="-2"/>
  </colFields>
  <colItems count="2">
    <i>
      <x/>
    </i>
    <i i="1">
      <x v="1"/>
    </i>
  </colItems>
  <dataFields count="2">
    <dataField name="Suma de debito" fld="2" baseField="0" baseItem="0"/>
    <dataField name="Suma de credito" fld="3" baseField="0" baseItem="0"/>
  </dataFields>
  <formats count="1">
    <format dxfId="0">
      <pivotArea collapsedLevelsAreSubtotals="1" fieldPosition="0">
        <references count="2">
          <reference field="4294967294" count="1" selected="0">
            <x v="0"/>
          </reference>
          <reference field="6" count="20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3B548F-A68C-4283-92F3-514185B2B394}">
  <dimension ref="A2:J185"/>
  <sheetViews>
    <sheetView tabSelected="1" workbookViewId="0">
      <selection activeCell="D185" sqref="D185"/>
    </sheetView>
  </sheetViews>
  <sheetFormatPr baseColWidth="10" defaultRowHeight="14.4" x14ac:dyDescent="0.3"/>
  <cols>
    <col min="2" max="2" width="38" customWidth="1"/>
    <col min="6" max="6" width="20.44140625" customWidth="1"/>
    <col min="7" max="7" width="22.21875" customWidth="1"/>
    <col min="8" max="8" width="20.44140625" bestFit="1" customWidth="1"/>
    <col min="9" max="9" width="14.21875" bestFit="1" customWidth="1"/>
    <col min="10" max="10" width="14.6640625" bestFit="1" customWidth="1"/>
  </cols>
  <sheetData>
    <row r="2" spans="1:10" x14ac:dyDescent="0.3">
      <c r="A2" s="1" t="s">
        <v>0</v>
      </c>
      <c r="C2" s="2"/>
    </row>
    <row r="3" spans="1:10" x14ac:dyDescent="0.3">
      <c r="A3" s="1"/>
      <c r="B3" s="1"/>
      <c r="C3" s="3"/>
      <c r="D3" s="1"/>
      <c r="E3" s="4">
        <v>16374.77</v>
      </c>
    </row>
    <row r="4" spans="1:10" x14ac:dyDescent="0.3">
      <c r="A4" s="1" t="s">
        <v>1</v>
      </c>
      <c r="B4" s="5" t="s">
        <v>2</v>
      </c>
      <c r="C4" s="5" t="s">
        <v>3</v>
      </c>
      <c r="D4" s="6" t="s">
        <v>4</v>
      </c>
      <c r="E4" s="6" t="s">
        <v>5</v>
      </c>
      <c r="F4" s="6" t="s">
        <v>6</v>
      </c>
      <c r="G4" s="6" t="s">
        <v>7</v>
      </c>
      <c r="H4" t="s">
        <v>8</v>
      </c>
      <c r="I4" t="s">
        <v>9</v>
      </c>
      <c r="J4" t="s">
        <v>10</v>
      </c>
    </row>
    <row r="5" spans="1:10" x14ac:dyDescent="0.3">
      <c r="A5" s="1" t="s">
        <v>11</v>
      </c>
      <c r="B5" s="1"/>
      <c r="C5" s="1"/>
      <c r="D5" s="1"/>
      <c r="E5" s="1">
        <v>16374.77</v>
      </c>
      <c r="H5" s="7" t="s">
        <v>12</v>
      </c>
      <c r="I5">
        <v>0</v>
      </c>
    </row>
    <row r="6" spans="1:10" x14ac:dyDescent="0.3">
      <c r="A6" s="1">
        <v>57183</v>
      </c>
      <c r="B6" s="1" t="s">
        <v>13</v>
      </c>
      <c r="C6" s="1"/>
      <c r="D6" s="1">
        <f>200+520.25</f>
        <v>720.25</v>
      </c>
      <c r="E6" s="1">
        <f>+E5+D6</f>
        <v>17095.02</v>
      </c>
      <c r="H6" s="7" t="s">
        <v>14</v>
      </c>
      <c r="I6">
        <v>1180</v>
      </c>
    </row>
    <row r="7" spans="1:10" x14ac:dyDescent="0.3">
      <c r="A7">
        <v>57190</v>
      </c>
      <c r="B7" t="s">
        <v>15</v>
      </c>
      <c r="C7" s="2">
        <v>1249.46</v>
      </c>
      <c r="E7" s="2">
        <f t="shared" ref="E7:E23" si="0">+E6-C7</f>
        <v>15845.560000000001</v>
      </c>
      <c r="F7" t="s">
        <v>16</v>
      </c>
      <c r="G7" t="s">
        <v>17</v>
      </c>
      <c r="H7" s="7" t="s">
        <v>18</v>
      </c>
      <c r="I7">
        <v>309.32</v>
      </c>
    </row>
    <row r="8" spans="1:10" x14ac:dyDescent="0.3">
      <c r="A8">
        <v>57191</v>
      </c>
      <c r="B8" t="s">
        <v>19</v>
      </c>
      <c r="C8" s="2">
        <v>597.6</v>
      </c>
      <c r="E8" s="2">
        <f t="shared" si="0"/>
        <v>15247.960000000001</v>
      </c>
      <c r="F8" t="s">
        <v>20</v>
      </c>
      <c r="G8" t="s">
        <v>17</v>
      </c>
      <c r="H8" s="7" t="s">
        <v>21</v>
      </c>
      <c r="I8">
        <v>435</v>
      </c>
    </row>
    <row r="9" spans="1:10" x14ac:dyDescent="0.3">
      <c r="A9">
        <v>57192</v>
      </c>
      <c r="B9" t="s">
        <v>22</v>
      </c>
      <c r="C9" s="2">
        <v>573.08000000000004</v>
      </c>
      <c r="E9" s="2">
        <f t="shared" si="0"/>
        <v>14674.880000000001</v>
      </c>
      <c r="F9" t="s">
        <v>23</v>
      </c>
      <c r="G9" t="s">
        <v>17</v>
      </c>
      <c r="H9" s="7" t="s">
        <v>24</v>
      </c>
      <c r="I9">
        <v>1374.83</v>
      </c>
    </row>
    <row r="10" spans="1:10" x14ac:dyDescent="0.3">
      <c r="A10">
        <v>57193</v>
      </c>
      <c r="B10" t="s">
        <v>25</v>
      </c>
      <c r="C10" s="2">
        <v>246.1</v>
      </c>
      <c r="E10" s="2">
        <f t="shared" si="0"/>
        <v>14428.78</v>
      </c>
      <c r="F10" t="s">
        <v>26</v>
      </c>
      <c r="G10" t="s">
        <v>17</v>
      </c>
      <c r="H10" s="7" t="s">
        <v>27</v>
      </c>
      <c r="I10">
        <v>1439.5500000000002</v>
      </c>
    </row>
    <row r="11" spans="1:10" x14ac:dyDescent="0.3">
      <c r="A11">
        <v>57194</v>
      </c>
      <c r="B11" t="s">
        <v>28</v>
      </c>
      <c r="C11" s="2">
        <v>1900</v>
      </c>
      <c r="E11" s="2">
        <f t="shared" si="0"/>
        <v>12528.78</v>
      </c>
      <c r="F11" t="s">
        <v>29</v>
      </c>
      <c r="G11" t="s">
        <v>17</v>
      </c>
      <c r="H11" s="7" t="s">
        <v>17</v>
      </c>
      <c r="I11">
        <v>7491.8499999999995</v>
      </c>
    </row>
    <row r="12" spans="1:10" x14ac:dyDescent="0.3">
      <c r="A12">
        <v>57195</v>
      </c>
      <c r="B12" t="s">
        <v>30</v>
      </c>
      <c r="C12" s="2">
        <v>459.11</v>
      </c>
      <c r="E12" s="2">
        <f t="shared" si="0"/>
        <v>12069.67</v>
      </c>
      <c r="F12" t="s">
        <v>31</v>
      </c>
      <c r="G12" t="s">
        <v>17</v>
      </c>
      <c r="H12" s="7" t="s">
        <v>32</v>
      </c>
      <c r="J12">
        <v>115975</v>
      </c>
    </row>
    <row r="13" spans="1:10" x14ac:dyDescent="0.3">
      <c r="A13">
        <v>57196</v>
      </c>
      <c r="B13" t="s">
        <v>33</v>
      </c>
      <c r="C13" s="2">
        <v>600</v>
      </c>
      <c r="E13" s="2">
        <f t="shared" si="0"/>
        <v>11469.67</v>
      </c>
      <c r="F13" t="s">
        <v>34</v>
      </c>
      <c r="G13" t="s">
        <v>17</v>
      </c>
      <c r="H13" s="7" t="s">
        <v>35</v>
      </c>
      <c r="I13">
        <v>1615.28</v>
      </c>
    </row>
    <row r="14" spans="1:10" x14ac:dyDescent="0.3">
      <c r="A14">
        <v>57197</v>
      </c>
      <c r="B14" t="s">
        <v>36</v>
      </c>
      <c r="C14" s="2">
        <v>1866.5</v>
      </c>
      <c r="E14" s="2">
        <f t="shared" si="0"/>
        <v>9603.17</v>
      </c>
      <c r="F14" t="s">
        <v>37</v>
      </c>
      <c r="G14" t="s">
        <v>17</v>
      </c>
      <c r="H14" s="7" t="s">
        <v>38</v>
      </c>
      <c r="I14">
        <v>977.04</v>
      </c>
    </row>
    <row r="15" spans="1:10" x14ac:dyDescent="0.3">
      <c r="A15">
        <v>57198</v>
      </c>
      <c r="B15" t="s">
        <v>39</v>
      </c>
      <c r="C15" s="2">
        <v>200</v>
      </c>
      <c r="E15" s="2">
        <f t="shared" si="0"/>
        <v>9403.17</v>
      </c>
      <c r="F15" t="s">
        <v>40</v>
      </c>
      <c r="G15" t="s">
        <v>35</v>
      </c>
      <c r="H15" s="7" t="s">
        <v>41</v>
      </c>
      <c r="I15">
        <v>4542.47</v>
      </c>
    </row>
    <row r="16" spans="1:10" x14ac:dyDescent="0.3">
      <c r="A16">
        <v>57199</v>
      </c>
      <c r="B16" t="s">
        <v>42</v>
      </c>
      <c r="C16" s="2">
        <v>87.4</v>
      </c>
      <c r="E16" s="2">
        <f t="shared" si="0"/>
        <v>9315.77</v>
      </c>
      <c r="F16" t="s">
        <v>43</v>
      </c>
      <c r="G16" t="s">
        <v>42</v>
      </c>
      <c r="H16" s="7" t="s">
        <v>44</v>
      </c>
      <c r="I16">
        <v>5206.59</v>
      </c>
    </row>
    <row r="17" spans="1:10" x14ac:dyDescent="0.3">
      <c r="A17">
        <v>57200</v>
      </c>
      <c r="B17" t="s">
        <v>42</v>
      </c>
      <c r="C17" s="2">
        <v>172.5</v>
      </c>
      <c r="E17" s="2">
        <f t="shared" si="0"/>
        <v>9143.27</v>
      </c>
      <c r="F17" t="s">
        <v>45</v>
      </c>
      <c r="G17" t="s">
        <v>42</v>
      </c>
      <c r="H17" s="7" t="s">
        <v>46</v>
      </c>
      <c r="I17">
        <v>30</v>
      </c>
    </row>
    <row r="18" spans="1:10" x14ac:dyDescent="0.3">
      <c r="A18">
        <v>57201</v>
      </c>
      <c r="B18" t="s">
        <v>42</v>
      </c>
      <c r="C18" s="2">
        <v>14.35</v>
      </c>
      <c r="E18" s="2">
        <f t="shared" si="0"/>
        <v>9128.92</v>
      </c>
      <c r="F18" t="s">
        <v>47</v>
      </c>
      <c r="G18" t="s">
        <v>42</v>
      </c>
      <c r="H18" s="7" t="s">
        <v>48</v>
      </c>
      <c r="I18">
        <v>269.61</v>
      </c>
    </row>
    <row r="19" spans="1:10" x14ac:dyDescent="0.3">
      <c r="A19">
        <v>57202</v>
      </c>
      <c r="B19" t="s">
        <v>42</v>
      </c>
      <c r="C19" s="2">
        <v>891.25</v>
      </c>
      <c r="E19" s="2">
        <f t="shared" si="0"/>
        <v>8237.67</v>
      </c>
      <c r="F19" t="s">
        <v>49</v>
      </c>
      <c r="G19" t="s">
        <v>42</v>
      </c>
      <c r="H19" s="7" t="s">
        <v>50</v>
      </c>
      <c r="I19">
        <v>1502.04</v>
      </c>
    </row>
    <row r="20" spans="1:10" x14ac:dyDescent="0.3">
      <c r="A20">
        <v>57203</v>
      </c>
      <c r="B20" t="s">
        <v>51</v>
      </c>
      <c r="C20" s="2">
        <v>122</v>
      </c>
      <c r="E20" s="2">
        <f t="shared" si="0"/>
        <v>8115.67</v>
      </c>
      <c r="F20" t="s">
        <v>52</v>
      </c>
      <c r="G20" t="s">
        <v>27</v>
      </c>
      <c r="H20" s="7" t="s">
        <v>53</v>
      </c>
      <c r="I20">
        <v>30097.690000000002</v>
      </c>
    </row>
    <row r="21" spans="1:10" x14ac:dyDescent="0.3">
      <c r="A21">
        <v>57204</v>
      </c>
      <c r="B21" t="s">
        <v>54</v>
      </c>
      <c r="C21" s="2">
        <v>1180</v>
      </c>
      <c r="E21" s="2">
        <f t="shared" si="0"/>
        <v>6935.67</v>
      </c>
      <c r="F21" t="s">
        <v>55</v>
      </c>
      <c r="G21" t="s">
        <v>14</v>
      </c>
      <c r="H21" s="7" t="s">
        <v>56</v>
      </c>
      <c r="I21">
        <v>13087.92</v>
      </c>
    </row>
    <row r="22" spans="1:10" x14ac:dyDescent="0.3">
      <c r="A22">
        <v>57205</v>
      </c>
      <c r="B22" t="s">
        <v>57</v>
      </c>
      <c r="C22" s="2">
        <v>85</v>
      </c>
      <c r="E22" s="2">
        <f t="shared" si="0"/>
        <v>6850.67</v>
      </c>
      <c r="F22" t="s">
        <v>58</v>
      </c>
      <c r="G22" t="s">
        <v>27</v>
      </c>
      <c r="H22" s="7" t="s">
        <v>59</v>
      </c>
      <c r="I22">
        <v>7250</v>
      </c>
    </row>
    <row r="23" spans="1:10" x14ac:dyDescent="0.3">
      <c r="A23">
        <v>57206</v>
      </c>
      <c r="B23" t="s">
        <v>60</v>
      </c>
      <c r="C23" s="2">
        <v>725.46</v>
      </c>
      <c r="E23" s="2">
        <f t="shared" si="0"/>
        <v>6125.21</v>
      </c>
      <c r="F23" t="s">
        <v>61</v>
      </c>
      <c r="G23" t="s">
        <v>53</v>
      </c>
      <c r="H23" s="7" t="s">
        <v>42</v>
      </c>
      <c r="I23">
        <v>1165.5</v>
      </c>
    </row>
    <row r="24" spans="1:10" x14ac:dyDescent="0.3">
      <c r="B24" s="1" t="s">
        <v>32</v>
      </c>
      <c r="C24" s="1"/>
      <c r="D24" s="3">
        <v>65975</v>
      </c>
      <c r="E24" s="2">
        <f t="shared" ref="E24:E87" si="1">+E23-C24+D24</f>
        <v>72100.210000000006</v>
      </c>
      <c r="F24" t="s">
        <v>32</v>
      </c>
      <c r="G24" t="s">
        <v>32</v>
      </c>
      <c r="H24" s="7" t="s">
        <v>62</v>
      </c>
      <c r="I24">
        <v>184.55</v>
      </c>
    </row>
    <row r="25" spans="1:10" x14ac:dyDescent="0.3">
      <c r="A25">
        <v>57207</v>
      </c>
      <c r="B25" t="s">
        <v>63</v>
      </c>
      <c r="C25" s="2">
        <v>977.04</v>
      </c>
      <c r="E25" s="2">
        <f t="shared" si="1"/>
        <v>71123.170000000013</v>
      </c>
      <c r="F25" t="s">
        <v>38</v>
      </c>
      <c r="G25" t="s">
        <v>38</v>
      </c>
      <c r="H25" s="7" t="s">
        <v>64</v>
      </c>
      <c r="J25">
        <v>720.25</v>
      </c>
    </row>
    <row r="26" spans="1:10" x14ac:dyDescent="0.3">
      <c r="A26">
        <v>57208</v>
      </c>
      <c r="B26" t="s">
        <v>65</v>
      </c>
      <c r="C26" s="2">
        <v>1374.83</v>
      </c>
      <c r="E26" s="2">
        <f t="shared" si="1"/>
        <v>69748.340000000011</v>
      </c>
      <c r="F26" t="s">
        <v>24</v>
      </c>
      <c r="G26" t="s">
        <v>24</v>
      </c>
      <c r="H26" s="7" t="s">
        <v>66</v>
      </c>
      <c r="I26">
        <v>78159.240000000005</v>
      </c>
      <c r="J26">
        <v>116695.25</v>
      </c>
    </row>
    <row r="27" spans="1:10" x14ac:dyDescent="0.3">
      <c r="A27">
        <v>57209</v>
      </c>
      <c r="B27" t="s">
        <v>67</v>
      </c>
      <c r="C27" s="2">
        <v>184.55</v>
      </c>
      <c r="E27" s="2">
        <f t="shared" si="1"/>
        <v>69563.790000000008</v>
      </c>
      <c r="F27" t="s">
        <v>62</v>
      </c>
      <c r="G27" t="s">
        <v>62</v>
      </c>
    </row>
    <row r="28" spans="1:10" x14ac:dyDescent="0.3">
      <c r="A28">
        <v>57210</v>
      </c>
      <c r="B28" t="s">
        <v>68</v>
      </c>
      <c r="C28" s="2">
        <v>675.46</v>
      </c>
      <c r="E28" s="2">
        <f t="shared" si="1"/>
        <v>68888.33</v>
      </c>
      <c r="F28" t="s">
        <v>69</v>
      </c>
      <c r="G28" t="s">
        <v>53</v>
      </c>
    </row>
    <row r="29" spans="1:10" x14ac:dyDescent="0.3">
      <c r="A29">
        <v>57211</v>
      </c>
      <c r="B29" t="s">
        <v>70</v>
      </c>
      <c r="C29" s="2">
        <v>304.5</v>
      </c>
      <c r="E29" s="2">
        <f t="shared" si="1"/>
        <v>68583.83</v>
      </c>
      <c r="F29" t="s">
        <v>69</v>
      </c>
      <c r="G29" t="s">
        <v>53</v>
      </c>
    </row>
    <row r="30" spans="1:10" x14ac:dyDescent="0.3">
      <c r="A30">
        <v>57212</v>
      </c>
      <c r="B30" t="s">
        <v>71</v>
      </c>
      <c r="C30" s="2">
        <v>348</v>
      </c>
      <c r="E30" s="2">
        <f t="shared" si="1"/>
        <v>68235.83</v>
      </c>
      <c r="F30" t="s">
        <v>69</v>
      </c>
      <c r="G30" t="s">
        <v>53</v>
      </c>
    </row>
    <row r="31" spans="1:10" x14ac:dyDescent="0.3">
      <c r="A31">
        <v>57213</v>
      </c>
      <c r="B31" t="s">
        <v>72</v>
      </c>
      <c r="C31" s="2">
        <v>495.47</v>
      </c>
      <c r="E31" s="2">
        <f t="shared" si="1"/>
        <v>67740.36</v>
      </c>
      <c r="F31" t="s">
        <v>69</v>
      </c>
      <c r="G31" t="s">
        <v>53</v>
      </c>
    </row>
    <row r="32" spans="1:10" x14ac:dyDescent="0.3">
      <c r="A32">
        <v>57214</v>
      </c>
      <c r="B32" t="s">
        <v>73</v>
      </c>
      <c r="C32" s="2">
        <v>891.46</v>
      </c>
      <c r="E32" s="2">
        <f t="shared" si="1"/>
        <v>66848.899999999994</v>
      </c>
      <c r="F32" t="s">
        <v>69</v>
      </c>
      <c r="G32" t="s">
        <v>53</v>
      </c>
    </row>
    <row r="33" spans="1:7" x14ac:dyDescent="0.3">
      <c r="A33">
        <v>57215</v>
      </c>
      <c r="B33" t="s">
        <v>74</v>
      </c>
      <c r="C33" s="2">
        <v>567.48</v>
      </c>
      <c r="E33" s="2">
        <f t="shared" si="1"/>
        <v>66281.42</v>
      </c>
      <c r="F33" t="s">
        <v>69</v>
      </c>
      <c r="G33" t="s">
        <v>53</v>
      </c>
    </row>
    <row r="34" spans="1:7" x14ac:dyDescent="0.3">
      <c r="A34">
        <v>57216</v>
      </c>
      <c r="B34" t="s">
        <v>75</v>
      </c>
      <c r="C34" s="2">
        <v>387.47</v>
      </c>
      <c r="E34" s="2">
        <f t="shared" si="1"/>
        <v>65893.95</v>
      </c>
      <c r="F34" t="s">
        <v>69</v>
      </c>
      <c r="G34" t="s">
        <v>53</v>
      </c>
    </row>
    <row r="35" spans="1:7" x14ac:dyDescent="0.3">
      <c r="A35">
        <v>57217</v>
      </c>
      <c r="B35" t="s">
        <v>76</v>
      </c>
      <c r="C35" s="2">
        <v>603.47</v>
      </c>
      <c r="E35" s="2">
        <f t="shared" si="1"/>
        <v>65290.479999999996</v>
      </c>
      <c r="F35" t="s">
        <v>69</v>
      </c>
      <c r="G35" t="s">
        <v>53</v>
      </c>
    </row>
    <row r="36" spans="1:7" x14ac:dyDescent="0.3">
      <c r="A36">
        <v>57218</v>
      </c>
      <c r="B36" t="s">
        <v>77</v>
      </c>
      <c r="C36" s="2">
        <v>304.5</v>
      </c>
      <c r="E36" s="2">
        <f t="shared" si="1"/>
        <v>64985.979999999996</v>
      </c>
      <c r="F36" t="s">
        <v>69</v>
      </c>
      <c r="G36" t="s">
        <v>53</v>
      </c>
    </row>
    <row r="37" spans="1:7" x14ac:dyDescent="0.3">
      <c r="A37">
        <v>57219</v>
      </c>
      <c r="B37" t="s">
        <v>78</v>
      </c>
      <c r="C37" s="2">
        <v>423.47</v>
      </c>
      <c r="E37" s="2">
        <f t="shared" si="1"/>
        <v>64562.509999999995</v>
      </c>
      <c r="F37" t="s">
        <v>69</v>
      </c>
      <c r="G37" t="s">
        <v>53</v>
      </c>
    </row>
    <row r="38" spans="1:7" x14ac:dyDescent="0.3">
      <c r="A38">
        <v>57220</v>
      </c>
      <c r="B38" t="s">
        <v>79</v>
      </c>
      <c r="C38" s="2">
        <v>348</v>
      </c>
      <c r="E38" s="2">
        <f t="shared" si="1"/>
        <v>64214.509999999995</v>
      </c>
      <c r="F38" t="s">
        <v>69</v>
      </c>
      <c r="G38" t="s">
        <v>53</v>
      </c>
    </row>
    <row r="39" spans="1:7" x14ac:dyDescent="0.3">
      <c r="A39">
        <v>57221</v>
      </c>
      <c r="B39" t="s">
        <v>80</v>
      </c>
      <c r="C39">
        <v>475.97</v>
      </c>
      <c r="E39" s="2">
        <f t="shared" si="1"/>
        <v>63738.539999999994</v>
      </c>
      <c r="F39" t="s">
        <v>69</v>
      </c>
      <c r="G39" t="s">
        <v>53</v>
      </c>
    </row>
    <row r="40" spans="1:7" x14ac:dyDescent="0.3">
      <c r="A40">
        <v>57222</v>
      </c>
      <c r="B40" t="s">
        <v>81</v>
      </c>
      <c r="C40" s="2">
        <v>603.47</v>
      </c>
      <c r="E40" s="2">
        <f t="shared" si="1"/>
        <v>63135.069999999992</v>
      </c>
      <c r="F40" t="s">
        <v>69</v>
      </c>
      <c r="G40" t="s">
        <v>53</v>
      </c>
    </row>
    <row r="41" spans="1:7" x14ac:dyDescent="0.3">
      <c r="A41">
        <v>57223</v>
      </c>
      <c r="B41" t="s">
        <v>82</v>
      </c>
      <c r="C41" s="2">
        <v>567.48</v>
      </c>
      <c r="E41" s="2">
        <f t="shared" si="1"/>
        <v>62567.589999999989</v>
      </c>
      <c r="F41" t="s">
        <v>69</v>
      </c>
      <c r="G41" t="s">
        <v>53</v>
      </c>
    </row>
    <row r="42" spans="1:7" x14ac:dyDescent="0.3">
      <c r="A42">
        <v>57224</v>
      </c>
      <c r="B42" t="s">
        <v>83</v>
      </c>
      <c r="C42" s="2">
        <v>304.5</v>
      </c>
      <c r="E42" s="2">
        <f t="shared" si="1"/>
        <v>62263.089999999989</v>
      </c>
      <c r="F42" t="s">
        <v>69</v>
      </c>
      <c r="G42" t="s">
        <v>53</v>
      </c>
    </row>
    <row r="43" spans="1:7" x14ac:dyDescent="0.3">
      <c r="A43">
        <v>57225</v>
      </c>
      <c r="B43" t="s">
        <v>84</v>
      </c>
      <c r="C43" s="2">
        <v>423.47</v>
      </c>
      <c r="E43" s="2">
        <f t="shared" si="1"/>
        <v>61839.619999999988</v>
      </c>
      <c r="F43" t="s">
        <v>69</v>
      </c>
      <c r="G43" t="s">
        <v>53</v>
      </c>
    </row>
    <row r="44" spans="1:7" x14ac:dyDescent="0.3">
      <c r="A44">
        <v>57226</v>
      </c>
      <c r="B44" t="s">
        <v>85</v>
      </c>
      <c r="C44" s="2">
        <v>423.47</v>
      </c>
      <c r="E44" s="2">
        <f t="shared" si="1"/>
        <v>61416.149999999987</v>
      </c>
      <c r="F44" t="s">
        <v>69</v>
      </c>
      <c r="G44" t="s">
        <v>53</v>
      </c>
    </row>
    <row r="45" spans="1:7" x14ac:dyDescent="0.3">
      <c r="A45">
        <v>57227</v>
      </c>
      <c r="B45" t="s">
        <v>86</v>
      </c>
      <c r="C45" s="2">
        <v>304.5</v>
      </c>
      <c r="E45" s="2">
        <f t="shared" si="1"/>
        <v>61111.649999999987</v>
      </c>
      <c r="F45" t="s">
        <v>69</v>
      </c>
      <c r="G45" t="s">
        <v>53</v>
      </c>
    </row>
    <row r="46" spans="1:7" x14ac:dyDescent="0.3">
      <c r="A46">
        <v>57228</v>
      </c>
      <c r="B46" t="s">
        <v>87</v>
      </c>
      <c r="C46" s="2">
        <v>348</v>
      </c>
      <c r="E46" s="2">
        <f t="shared" si="1"/>
        <v>60763.649999999987</v>
      </c>
      <c r="F46" t="s">
        <v>69</v>
      </c>
      <c r="G46" t="s">
        <v>53</v>
      </c>
    </row>
    <row r="47" spans="1:7" x14ac:dyDescent="0.3">
      <c r="A47">
        <v>57229</v>
      </c>
      <c r="B47" t="s">
        <v>12</v>
      </c>
      <c r="C47" s="2">
        <v>0</v>
      </c>
      <c r="E47" s="2">
        <f t="shared" si="1"/>
        <v>60763.649999999987</v>
      </c>
      <c r="F47" t="s">
        <v>12</v>
      </c>
      <c r="G47" t="s">
        <v>12</v>
      </c>
    </row>
    <row r="48" spans="1:7" x14ac:dyDescent="0.3">
      <c r="A48">
        <v>57230</v>
      </c>
      <c r="B48" t="s">
        <v>88</v>
      </c>
      <c r="C48" s="2">
        <v>567.48</v>
      </c>
      <c r="E48" s="2">
        <f t="shared" si="1"/>
        <v>60196.169999999984</v>
      </c>
      <c r="F48" t="s">
        <v>69</v>
      </c>
      <c r="G48" t="s">
        <v>53</v>
      </c>
    </row>
    <row r="49" spans="1:7" x14ac:dyDescent="0.3">
      <c r="A49">
        <v>57231</v>
      </c>
      <c r="B49" t="s">
        <v>89</v>
      </c>
      <c r="C49" s="2">
        <v>387.47</v>
      </c>
      <c r="E49" s="2">
        <f t="shared" si="1"/>
        <v>59808.699999999983</v>
      </c>
      <c r="F49" t="s">
        <v>69</v>
      </c>
      <c r="G49" t="s">
        <v>53</v>
      </c>
    </row>
    <row r="50" spans="1:7" x14ac:dyDescent="0.3">
      <c r="A50">
        <v>57232</v>
      </c>
      <c r="B50" t="s">
        <v>90</v>
      </c>
      <c r="C50" s="2">
        <v>348</v>
      </c>
      <c r="E50" s="2">
        <f t="shared" si="1"/>
        <v>59460.699999999983</v>
      </c>
      <c r="F50" t="s">
        <v>69</v>
      </c>
      <c r="G50" t="s">
        <v>53</v>
      </c>
    </row>
    <row r="51" spans="1:7" x14ac:dyDescent="0.3">
      <c r="A51">
        <v>57233</v>
      </c>
      <c r="B51" t="s">
        <v>91</v>
      </c>
      <c r="C51" s="2">
        <v>304.5</v>
      </c>
      <c r="E51" s="2">
        <f t="shared" si="1"/>
        <v>59156.199999999983</v>
      </c>
      <c r="F51" t="s">
        <v>69</v>
      </c>
      <c r="G51" t="s">
        <v>53</v>
      </c>
    </row>
    <row r="52" spans="1:7" x14ac:dyDescent="0.3">
      <c r="A52">
        <v>57234</v>
      </c>
      <c r="B52" t="s">
        <v>92</v>
      </c>
      <c r="C52" s="2">
        <v>531.47</v>
      </c>
      <c r="E52" s="2">
        <f t="shared" si="1"/>
        <v>58624.729999999981</v>
      </c>
      <c r="F52" t="s">
        <v>69</v>
      </c>
      <c r="G52" t="s">
        <v>53</v>
      </c>
    </row>
    <row r="53" spans="1:7" x14ac:dyDescent="0.3">
      <c r="A53">
        <v>57235</v>
      </c>
      <c r="B53" t="s">
        <v>93</v>
      </c>
      <c r="C53" s="2">
        <v>348</v>
      </c>
      <c r="E53" s="2">
        <f t="shared" si="1"/>
        <v>58276.729999999981</v>
      </c>
      <c r="F53" t="s">
        <v>69</v>
      </c>
      <c r="G53" t="s">
        <v>53</v>
      </c>
    </row>
    <row r="54" spans="1:7" x14ac:dyDescent="0.3">
      <c r="A54">
        <v>57236</v>
      </c>
      <c r="B54" t="s">
        <v>94</v>
      </c>
      <c r="C54" s="2">
        <v>326.25</v>
      </c>
      <c r="E54" s="2">
        <f t="shared" si="1"/>
        <v>57950.479999999981</v>
      </c>
      <c r="F54" t="s">
        <v>69</v>
      </c>
      <c r="G54" t="s">
        <v>53</v>
      </c>
    </row>
    <row r="55" spans="1:7" x14ac:dyDescent="0.3">
      <c r="A55">
        <v>57237</v>
      </c>
      <c r="B55" t="s">
        <v>95</v>
      </c>
      <c r="C55" s="2">
        <v>387.47</v>
      </c>
      <c r="E55" s="2">
        <f t="shared" si="1"/>
        <v>57563.00999999998</v>
      </c>
      <c r="F55" t="s">
        <v>69</v>
      </c>
      <c r="G55" t="s">
        <v>53</v>
      </c>
    </row>
    <row r="56" spans="1:7" x14ac:dyDescent="0.3">
      <c r="A56">
        <v>57238</v>
      </c>
      <c r="B56" t="s">
        <v>96</v>
      </c>
      <c r="C56" s="2">
        <v>963.46</v>
      </c>
      <c r="E56" s="2">
        <f t="shared" si="1"/>
        <v>56599.549999999981</v>
      </c>
      <c r="F56" t="s">
        <v>69</v>
      </c>
      <c r="G56" t="s">
        <v>53</v>
      </c>
    </row>
    <row r="57" spans="1:7" x14ac:dyDescent="0.3">
      <c r="A57">
        <v>57239</v>
      </c>
      <c r="B57" t="s">
        <v>12</v>
      </c>
      <c r="C57" s="2">
        <v>0</v>
      </c>
      <c r="E57" s="2">
        <f t="shared" si="1"/>
        <v>56599.549999999981</v>
      </c>
      <c r="F57" t="s">
        <v>12</v>
      </c>
      <c r="G57" t="s">
        <v>12</v>
      </c>
    </row>
    <row r="58" spans="1:7" x14ac:dyDescent="0.3">
      <c r="A58">
        <v>57240</v>
      </c>
      <c r="B58" t="s">
        <v>60</v>
      </c>
      <c r="C58" s="2">
        <v>783.46</v>
      </c>
      <c r="E58" s="2">
        <f t="shared" si="1"/>
        <v>55816.089999999982</v>
      </c>
      <c r="F58" t="s">
        <v>69</v>
      </c>
      <c r="G58" t="s">
        <v>53</v>
      </c>
    </row>
    <row r="59" spans="1:7" x14ac:dyDescent="0.3">
      <c r="A59">
        <v>57241</v>
      </c>
      <c r="B59" t="s">
        <v>97</v>
      </c>
      <c r="C59" s="2">
        <v>387.47</v>
      </c>
      <c r="E59" s="2">
        <f t="shared" si="1"/>
        <v>55428.619999999981</v>
      </c>
      <c r="F59" t="s">
        <v>69</v>
      </c>
      <c r="G59" t="s">
        <v>53</v>
      </c>
    </row>
    <row r="60" spans="1:7" x14ac:dyDescent="0.3">
      <c r="A60">
        <v>57242</v>
      </c>
      <c r="B60" t="s">
        <v>98</v>
      </c>
      <c r="C60" s="2">
        <v>423.47</v>
      </c>
      <c r="E60" s="2">
        <f t="shared" si="1"/>
        <v>55005.14999999998</v>
      </c>
      <c r="F60" t="s">
        <v>69</v>
      </c>
      <c r="G60" t="s">
        <v>53</v>
      </c>
    </row>
    <row r="61" spans="1:7" x14ac:dyDescent="0.3">
      <c r="A61">
        <v>57243</v>
      </c>
      <c r="B61" t="s">
        <v>99</v>
      </c>
      <c r="C61" s="2">
        <v>900</v>
      </c>
      <c r="E61" s="2">
        <f t="shared" si="1"/>
        <v>54105.14999999998</v>
      </c>
      <c r="F61" t="s">
        <v>100</v>
      </c>
      <c r="G61" t="s">
        <v>59</v>
      </c>
    </row>
    <row r="62" spans="1:7" x14ac:dyDescent="0.3">
      <c r="A62">
        <v>57244</v>
      </c>
      <c r="B62" t="s">
        <v>101</v>
      </c>
      <c r="C62" s="2">
        <v>750</v>
      </c>
      <c r="E62" s="2">
        <f t="shared" si="1"/>
        <v>53355.14999999998</v>
      </c>
      <c r="F62" t="s">
        <v>100</v>
      </c>
      <c r="G62" t="s">
        <v>59</v>
      </c>
    </row>
    <row r="63" spans="1:7" x14ac:dyDescent="0.3">
      <c r="A63">
        <v>57245</v>
      </c>
      <c r="B63" t="s">
        <v>102</v>
      </c>
      <c r="C63" s="2">
        <v>500</v>
      </c>
      <c r="E63" s="2">
        <f t="shared" si="1"/>
        <v>52855.14999999998</v>
      </c>
      <c r="F63" t="s">
        <v>100</v>
      </c>
      <c r="G63" t="s">
        <v>59</v>
      </c>
    </row>
    <row r="64" spans="1:7" x14ac:dyDescent="0.3">
      <c r="A64">
        <v>57246</v>
      </c>
      <c r="B64" t="s">
        <v>103</v>
      </c>
      <c r="C64" s="2">
        <v>750</v>
      </c>
      <c r="E64" s="2">
        <f t="shared" si="1"/>
        <v>52105.14999999998</v>
      </c>
      <c r="F64" t="s">
        <v>100</v>
      </c>
      <c r="G64" t="s">
        <v>59</v>
      </c>
    </row>
    <row r="65" spans="1:7" x14ac:dyDescent="0.3">
      <c r="A65">
        <v>57247</v>
      </c>
      <c r="B65" t="s">
        <v>12</v>
      </c>
      <c r="C65" s="2">
        <v>0</v>
      </c>
      <c r="E65" s="2">
        <f t="shared" si="1"/>
        <v>52105.14999999998</v>
      </c>
      <c r="F65" t="s">
        <v>12</v>
      </c>
      <c r="G65" t="s">
        <v>12</v>
      </c>
    </row>
    <row r="66" spans="1:7" x14ac:dyDescent="0.3">
      <c r="A66">
        <v>57248</v>
      </c>
      <c r="B66" t="s">
        <v>104</v>
      </c>
      <c r="C66" s="2">
        <v>269.61</v>
      </c>
      <c r="E66" s="2">
        <f t="shared" si="1"/>
        <v>51835.539999999979</v>
      </c>
      <c r="F66" t="s">
        <v>48</v>
      </c>
      <c r="G66" t="s">
        <v>48</v>
      </c>
    </row>
    <row r="67" spans="1:7" x14ac:dyDescent="0.3">
      <c r="A67">
        <v>57249</v>
      </c>
      <c r="B67" t="s">
        <v>105</v>
      </c>
      <c r="C67" s="2">
        <v>30</v>
      </c>
      <c r="E67" s="2">
        <f t="shared" si="1"/>
        <v>51805.539999999979</v>
      </c>
      <c r="F67" t="s">
        <v>106</v>
      </c>
      <c r="G67" t="s">
        <v>46</v>
      </c>
    </row>
    <row r="68" spans="1:7" x14ac:dyDescent="0.3">
      <c r="A68">
        <v>57250</v>
      </c>
      <c r="B68" t="s">
        <v>12</v>
      </c>
      <c r="C68" s="2">
        <v>0</v>
      </c>
      <c r="E68" s="2">
        <f t="shared" si="1"/>
        <v>51805.539999999979</v>
      </c>
      <c r="F68" t="s">
        <v>12</v>
      </c>
      <c r="G68" t="s">
        <v>12</v>
      </c>
    </row>
    <row r="69" spans="1:7" x14ac:dyDescent="0.3">
      <c r="A69">
        <v>57251</v>
      </c>
      <c r="B69" t="s">
        <v>107</v>
      </c>
      <c r="C69" s="2">
        <v>167.12</v>
      </c>
      <c r="E69" s="2">
        <f t="shared" si="1"/>
        <v>51638.419999999976</v>
      </c>
      <c r="F69" t="s">
        <v>108</v>
      </c>
      <c r="G69" t="s">
        <v>35</v>
      </c>
    </row>
    <row r="70" spans="1:7" x14ac:dyDescent="0.3">
      <c r="A70">
        <v>57252</v>
      </c>
      <c r="B70" t="s">
        <v>109</v>
      </c>
      <c r="C70" s="2">
        <v>345</v>
      </c>
      <c r="E70" s="2">
        <f t="shared" si="1"/>
        <v>51293.419999999976</v>
      </c>
      <c r="F70" t="s">
        <v>110</v>
      </c>
      <c r="G70" t="s">
        <v>41</v>
      </c>
    </row>
    <row r="71" spans="1:7" x14ac:dyDescent="0.3">
      <c r="A71">
        <v>57253</v>
      </c>
      <c r="B71" t="s">
        <v>111</v>
      </c>
      <c r="C71" s="2">
        <v>93.15</v>
      </c>
      <c r="E71" s="2">
        <f t="shared" si="1"/>
        <v>51200.269999999975</v>
      </c>
      <c r="F71" t="s">
        <v>112</v>
      </c>
      <c r="G71" t="s">
        <v>27</v>
      </c>
    </row>
    <row r="72" spans="1:7" x14ac:dyDescent="0.3">
      <c r="A72">
        <v>57254</v>
      </c>
      <c r="B72" t="s">
        <v>113</v>
      </c>
      <c r="C72" s="2">
        <v>500</v>
      </c>
      <c r="E72" s="2">
        <f t="shared" si="1"/>
        <v>50700.269999999975</v>
      </c>
      <c r="F72" t="s">
        <v>114</v>
      </c>
      <c r="G72" t="s">
        <v>35</v>
      </c>
    </row>
    <row r="73" spans="1:7" x14ac:dyDescent="0.3">
      <c r="A73">
        <v>57255</v>
      </c>
      <c r="B73" t="s">
        <v>115</v>
      </c>
      <c r="C73" s="2">
        <v>363.07</v>
      </c>
      <c r="E73" s="2">
        <f t="shared" si="1"/>
        <v>50337.199999999975</v>
      </c>
      <c r="F73" t="s">
        <v>116</v>
      </c>
      <c r="G73" t="s">
        <v>27</v>
      </c>
    </row>
    <row r="74" spans="1:7" x14ac:dyDescent="0.3">
      <c r="A74">
        <v>57256</v>
      </c>
      <c r="B74" t="s">
        <v>117</v>
      </c>
      <c r="C74" s="2">
        <v>293.24</v>
      </c>
      <c r="E74" s="2">
        <f t="shared" si="1"/>
        <v>50043.959999999977</v>
      </c>
      <c r="F74" t="s">
        <v>118</v>
      </c>
      <c r="G74" t="s">
        <v>27</v>
      </c>
    </row>
    <row r="75" spans="1:7" x14ac:dyDescent="0.3">
      <c r="A75">
        <v>57257</v>
      </c>
      <c r="B75" t="s">
        <v>119</v>
      </c>
      <c r="C75" s="2">
        <v>374.47</v>
      </c>
      <c r="E75" s="2">
        <f t="shared" si="1"/>
        <v>49669.489999999976</v>
      </c>
      <c r="F75" t="s">
        <v>120</v>
      </c>
      <c r="G75" t="s">
        <v>27</v>
      </c>
    </row>
    <row r="76" spans="1:7" x14ac:dyDescent="0.3">
      <c r="A76">
        <v>57258</v>
      </c>
      <c r="B76" t="s">
        <v>12</v>
      </c>
      <c r="C76" s="2">
        <v>0</v>
      </c>
      <c r="E76" s="2">
        <f t="shared" si="1"/>
        <v>49669.489999999976</v>
      </c>
      <c r="F76" t="s">
        <v>12</v>
      </c>
      <c r="G76" t="s">
        <v>12</v>
      </c>
    </row>
    <row r="77" spans="1:7" x14ac:dyDescent="0.3">
      <c r="A77">
        <v>57259</v>
      </c>
      <c r="B77" t="s">
        <v>121</v>
      </c>
      <c r="C77" s="2">
        <v>1573.14</v>
      </c>
      <c r="E77" s="2">
        <f t="shared" si="1"/>
        <v>48096.349999999977</v>
      </c>
      <c r="F77" t="s">
        <v>122</v>
      </c>
      <c r="G77" t="s">
        <v>41</v>
      </c>
    </row>
    <row r="78" spans="1:7" x14ac:dyDescent="0.3">
      <c r="A78">
        <v>57260</v>
      </c>
      <c r="B78" t="s">
        <v>123</v>
      </c>
      <c r="C78" s="2">
        <v>108.62</v>
      </c>
      <c r="E78" s="2">
        <f t="shared" si="1"/>
        <v>47987.729999999974</v>
      </c>
      <c r="F78" t="s">
        <v>124</v>
      </c>
      <c r="G78" t="s">
        <v>27</v>
      </c>
    </row>
    <row r="79" spans="1:7" x14ac:dyDescent="0.3">
      <c r="A79">
        <v>57261</v>
      </c>
      <c r="B79" t="s">
        <v>12</v>
      </c>
      <c r="C79" s="2">
        <v>0</v>
      </c>
      <c r="E79" s="2">
        <f t="shared" si="1"/>
        <v>47987.729999999974</v>
      </c>
      <c r="F79" t="s">
        <v>12</v>
      </c>
      <c r="G79" t="s">
        <v>12</v>
      </c>
    </row>
    <row r="80" spans="1:7" x14ac:dyDescent="0.3">
      <c r="A80">
        <v>57262</v>
      </c>
      <c r="B80" t="s">
        <v>125</v>
      </c>
      <c r="C80" s="2">
        <v>268.33</v>
      </c>
      <c r="E80" s="2">
        <f t="shared" si="1"/>
        <v>47719.399999999972</v>
      </c>
      <c r="F80" t="s">
        <v>126</v>
      </c>
      <c r="G80" t="s">
        <v>41</v>
      </c>
    </row>
    <row r="81" spans="1:7" x14ac:dyDescent="0.3">
      <c r="A81">
        <v>57263</v>
      </c>
      <c r="B81" t="s">
        <v>127</v>
      </c>
      <c r="C81" s="2">
        <v>383.88</v>
      </c>
      <c r="E81" s="2">
        <f t="shared" si="1"/>
        <v>47335.519999999975</v>
      </c>
      <c r="F81" t="s">
        <v>128</v>
      </c>
      <c r="G81" t="s">
        <v>41</v>
      </c>
    </row>
    <row r="82" spans="1:7" x14ac:dyDescent="0.3">
      <c r="A82">
        <v>57264</v>
      </c>
      <c r="B82" t="s">
        <v>129</v>
      </c>
      <c r="C82" s="2">
        <v>945.42</v>
      </c>
      <c r="E82" s="2">
        <f t="shared" si="1"/>
        <v>46390.099999999977</v>
      </c>
      <c r="F82" t="s">
        <v>130</v>
      </c>
      <c r="G82" t="s">
        <v>41</v>
      </c>
    </row>
    <row r="83" spans="1:7" x14ac:dyDescent="0.3">
      <c r="A83">
        <v>57265</v>
      </c>
      <c r="B83" t="s">
        <v>131</v>
      </c>
      <c r="C83" s="2">
        <v>13087.92</v>
      </c>
      <c r="E83" s="2">
        <f t="shared" si="1"/>
        <v>33302.179999999978</v>
      </c>
      <c r="F83" t="s">
        <v>56</v>
      </c>
      <c r="G83" t="s">
        <v>56</v>
      </c>
    </row>
    <row r="84" spans="1:7" x14ac:dyDescent="0.3">
      <c r="A84">
        <v>57266</v>
      </c>
      <c r="B84" t="s">
        <v>132</v>
      </c>
      <c r="C84" s="2">
        <v>1026.7</v>
      </c>
      <c r="E84" s="2">
        <f t="shared" si="1"/>
        <v>32275.479999999978</v>
      </c>
      <c r="F84" t="s">
        <v>133</v>
      </c>
      <c r="G84" t="s">
        <v>41</v>
      </c>
    </row>
    <row r="85" spans="1:7" x14ac:dyDescent="0.3">
      <c r="A85">
        <v>57267</v>
      </c>
      <c r="B85" t="s">
        <v>134</v>
      </c>
      <c r="C85" s="2">
        <v>170</v>
      </c>
      <c r="E85" s="2">
        <f t="shared" si="1"/>
        <v>32105.479999999978</v>
      </c>
      <c r="F85" t="s">
        <v>135</v>
      </c>
      <c r="G85" t="s">
        <v>35</v>
      </c>
    </row>
    <row r="86" spans="1:7" x14ac:dyDescent="0.3">
      <c r="A86">
        <v>57268</v>
      </c>
      <c r="B86" t="s">
        <v>136</v>
      </c>
      <c r="C86" s="2">
        <v>117.65</v>
      </c>
      <c r="E86" s="2">
        <f t="shared" si="1"/>
        <v>31987.829999999976</v>
      </c>
      <c r="F86" t="s">
        <v>137</v>
      </c>
      <c r="G86" t="s">
        <v>35</v>
      </c>
    </row>
    <row r="87" spans="1:7" x14ac:dyDescent="0.3">
      <c r="A87">
        <v>57269</v>
      </c>
      <c r="B87" t="s">
        <v>138</v>
      </c>
      <c r="C87" s="2">
        <v>260.51</v>
      </c>
      <c r="E87" s="2">
        <f t="shared" si="1"/>
        <v>31727.319999999978</v>
      </c>
      <c r="F87" t="s">
        <v>139</v>
      </c>
      <c r="G87" t="s">
        <v>35</v>
      </c>
    </row>
    <row r="88" spans="1:7" x14ac:dyDescent="0.3">
      <c r="A88">
        <v>57270</v>
      </c>
      <c r="B88" t="s">
        <v>140</v>
      </c>
      <c r="C88" s="2">
        <v>100</v>
      </c>
      <c r="E88" s="2">
        <f t="shared" ref="E88:E151" si="2">+E87-C88+D88</f>
        <v>31627.319999999978</v>
      </c>
      <c r="F88" t="s">
        <v>35</v>
      </c>
      <c r="G88" t="s">
        <v>35</v>
      </c>
    </row>
    <row r="89" spans="1:7" x14ac:dyDescent="0.3">
      <c r="A89">
        <v>57271</v>
      </c>
      <c r="B89" t="s">
        <v>141</v>
      </c>
      <c r="C89" s="2">
        <v>100</v>
      </c>
      <c r="E89" s="2">
        <f t="shared" si="2"/>
        <v>31527.319999999978</v>
      </c>
      <c r="F89" t="s">
        <v>35</v>
      </c>
      <c r="G89" t="s">
        <v>35</v>
      </c>
    </row>
    <row r="90" spans="1:7" x14ac:dyDescent="0.3">
      <c r="A90">
        <v>57272</v>
      </c>
      <c r="B90" t="s">
        <v>142</v>
      </c>
      <c r="C90" s="2">
        <v>850</v>
      </c>
      <c r="E90" s="2">
        <f t="shared" si="2"/>
        <v>30677.319999999978</v>
      </c>
      <c r="F90" t="s">
        <v>143</v>
      </c>
      <c r="G90" t="s">
        <v>59</v>
      </c>
    </row>
    <row r="91" spans="1:7" x14ac:dyDescent="0.3">
      <c r="A91">
        <v>57273</v>
      </c>
      <c r="B91" t="s">
        <v>12</v>
      </c>
      <c r="C91" s="2">
        <v>0</v>
      </c>
      <c r="E91" s="2">
        <f t="shared" si="2"/>
        <v>30677.319999999978</v>
      </c>
      <c r="F91" t="s">
        <v>144</v>
      </c>
      <c r="G91" t="s">
        <v>12</v>
      </c>
    </row>
    <row r="92" spans="1:7" x14ac:dyDescent="0.3">
      <c r="A92">
        <v>57274</v>
      </c>
      <c r="B92" t="s">
        <v>12</v>
      </c>
      <c r="C92" s="2">
        <v>0</v>
      </c>
      <c r="E92" s="2">
        <f t="shared" si="2"/>
        <v>30677.319999999978</v>
      </c>
      <c r="F92" t="s">
        <v>144</v>
      </c>
      <c r="G92" t="s">
        <v>12</v>
      </c>
    </row>
    <row r="93" spans="1:7" x14ac:dyDescent="0.3">
      <c r="A93">
        <v>57275</v>
      </c>
      <c r="B93" t="s">
        <v>12</v>
      </c>
      <c r="C93" s="2">
        <v>0</v>
      </c>
      <c r="E93" s="2">
        <f t="shared" si="2"/>
        <v>30677.319999999978</v>
      </c>
      <c r="F93" t="s">
        <v>144</v>
      </c>
      <c r="G93" t="s">
        <v>12</v>
      </c>
    </row>
    <row r="94" spans="1:7" x14ac:dyDescent="0.3">
      <c r="A94">
        <v>57276</v>
      </c>
      <c r="B94" t="s">
        <v>12</v>
      </c>
      <c r="C94" s="2">
        <v>0</v>
      </c>
      <c r="E94" s="2">
        <f t="shared" si="2"/>
        <v>30677.319999999978</v>
      </c>
      <c r="F94" t="s">
        <v>144</v>
      </c>
      <c r="G94" t="s">
        <v>12</v>
      </c>
    </row>
    <row r="95" spans="1:7" x14ac:dyDescent="0.3">
      <c r="A95">
        <v>57277</v>
      </c>
      <c r="B95" t="s">
        <v>12</v>
      </c>
      <c r="C95" s="2">
        <v>0</v>
      </c>
      <c r="E95" s="2">
        <f t="shared" si="2"/>
        <v>30677.319999999978</v>
      </c>
      <c r="F95" t="s">
        <v>144</v>
      </c>
      <c r="G95" t="s">
        <v>12</v>
      </c>
    </row>
    <row r="96" spans="1:7" x14ac:dyDescent="0.3">
      <c r="A96">
        <v>57278</v>
      </c>
      <c r="B96" t="s">
        <v>12</v>
      </c>
      <c r="C96" s="2">
        <v>0</v>
      </c>
      <c r="E96" s="2">
        <f t="shared" si="2"/>
        <v>30677.319999999978</v>
      </c>
      <c r="F96" t="s">
        <v>144</v>
      </c>
      <c r="G96" t="s">
        <v>12</v>
      </c>
    </row>
    <row r="97" spans="1:7" x14ac:dyDescent="0.3">
      <c r="A97">
        <v>57279</v>
      </c>
      <c r="B97" t="s">
        <v>12</v>
      </c>
      <c r="C97" s="2">
        <v>0</v>
      </c>
      <c r="E97" s="2">
        <f t="shared" si="2"/>
        <v>30677.319999999978</v>
      </c>
      <c r="F97" t="s">
        <v>144</v>
      </c>
      <c r="G97" t="s">
        <v>12</v>
      </c>
    </row>
    <row r="98" spans="1:7" x14ac:dyDescent="0.3">
      <c r="A98">
        <v>57280</v>
      </c>
      <c r="B98" t="s">
        <v>12</v>
      </c>
      <c r="C98" s="2">
        <v>0</v>
      </c>
      <c r="E98" s="2">
        <f t="shared" si="2"/>
        <v>30677.319999999978</v>
      </c>
      <c r="F98" t="s">
        <v>144</v>
      </c>
      <c r="G98" t="s">
        <v>12</v>
      </c>
    </row>
    <row r="99" spans="1:7" x14ac:dyDescent="0.3">
      <c r="A99">
        <v>57281</v>
      </c>
      <c r="B99" t="s">
        <v>12</v>
      </c>
      <c r="C99" s="2">
        <v>0</v>
      </c>
      <c r="E99" s="2">
        <f t="shared" si="2"/>
        <v>30677.319999999978</v>
      </c>
      <c r="F99" t="s">
        <v>144</v>
      </c>
      <c r="G99" t="s">
        <v>12</v>
      </c>
    </row>
    <row r="100" spans="1:7" x14ac:dyDescent="0.3">
      <c r="A100">
        <v>57282</v>
      </c>
      <c r="B100" t="s">
        <v>12</v>
      </c>
      <c r="C100" s="2">
        <v>0</v>
      </c>
      <c r="E100" s="2">
        <f t="shared" si="2"/>
        <v>30677.319999999978</v>
      </c>
      <c r="F100" t="s">
        <v>144</v>
      </c>
      <c r="G100" t="s">
        <v>12</v>
      </c>
    </row>
    <row r="101" spans="1:7" x14ac:dyDescent="0.3">
      <c r="A101">
        <v>57283</v>
      </c>
      <c r="B101" t="s">
        <v>12</v>
      </c>
      <c r="C101" s="2">
        <v>0</v>
      </c>
      <c r="E101" s="2">
        <f t="shared" si="2"/>
        <v>30677.319999999978</v>
      </c>
      <c r="F101" t="s">
        <v>144</v>
      </c>
      <c r="G101" t="s">
        <v>12</v>
      </c>
    </row>
    <row r="102" spans="1:7" x14ac:dyDescent="0.3">
      <c r="A102">
        <v>57284</v>
      </c>
      <c r="B102" t="s">
        <v>12</v>
      </c>
      <c r="C102" s="2">
        <v>0</v>
      </c>
      <c r="E102" s="2">
        <f t="shared" si="2"/>
        <v>30677.319999999978</v>
      </c>
      <c r="F102" t="s">
        <v>144</v>
      </c>
      <c r="G102" t="s">
        <v>12</v>
      </c>
    </row>
    <row r="103" spans="1:7" x14ac:dyDescent="0.3">
      <c r="A103">
        <v>57285</v>
      </c>
      <c r="B103" t="s">
        <v>12</v>
      </c>
      <c r="C103" s="2">
        <v>0</v>
      </c>
      <c r="E103" s="2">
        <f t="shared" si="2"/>
        <v>30677.319999999978</v>
      </c>
      <c r="F103" t="s">
        <v>144</v>
      </c>
      <c r="G103" t="s">
        <v>12</v>
      </c>
    </row>
    <row r="104" spans="1:7" x14ac:dyDescent="0.3">
      <c r="A104">
        <v>57286</v>
      </c>
      <c r="B104" t="s">
        <v>12</v>
      </c>
      <c r="C104" s="2">
        <v>0</v>
      </c>
      <c r="E104" s="2">
        <f t="shared" si="2"/>
        <v>30677.319999999978</v>
      </c>
      <c r="F104" t="s">
        <v>144</v>
      </c>
      <c r="G104" t="s">
        <v>12</v>
      </c>
    </row>
    <row r="105" spans="1:7" x14ac:dyDescent="0.3">
      <c r="A105">
        <v>57287</v>
      </c>
      <c r="B105" t="s">
        <v>12</v>
      </c>
      <c r="C105" s="2">
        <v>0</v>
      </c>
      <c r="E105" s="2">
        <f t="shared" si="2"/>
        <v>30677.319999999978</v>
      </c>
      <c r="F105" t="s">
        <v>144</v>
      </c>
      <c r="G105" t="s">
        <v>12</v>
      </c>
    </row>
    <row r="106" spans="1:7" x14ac:dyDescent="0.3">
      <c r="A106">
        <v>57288</v>
      </c>
      <c r="B106" t="s">
        <v>12</v>
      </c>
      <c r="C106" s="2">
        <v>0</v>
      </c>
      <c r="E106" s="2">
        <f t="shared" si="2"/>
        <v>30677.319999999978</v>
      </c>
      <c r="F106" t="s">
        <v>144</v>
      </c>
      <c r="G106" t="s">
        <v>12</v>
      </c>
    </row>
    <row r="107" spans="1:7" x14ac:dyDescent="0.3">
      <c r="A107">
        <v>57289</v>
      </c>
      <c r="B107" t="s">
        <v>12</v>
      </c>
      <c r="C107" s="2">
        <v>0</v>
      </c>
      <c r="E107" s="2">
        <f t="shared" si="2"/>
        <v>30677.319999999978</v>
      </c>
      <c r="F107" t="s">
        <v>144</v>
      </c>
      <c r="G107" t="s">
        <v>12</v>
      </c>
    </row>
    <row r="108" spans="1:7" x14ac:dyDescent="0.3">
      <c r="A108">
        <v>57290</v>
      </c>
      <c r="B108" t="s">
        <v>12</v>
      </c>
      <c r="C108" s="2">
        <v>0</v>
      </c>
      <c r="E108" s="2">
        <f t="shared" si="2"/>
        <v>30677.319999999978</v>
      </c>
      <c r="F108" t="s">
        <v>144</v>
      </c>
      <c r="G108" t="s">
        <v>12</v>
      </c>
    </row>
    <row r="109" spans="1:7" x14ac:dyDescent="0.3">
      <c r="A109">
        <v>57291</v>
      </c>
      <c r="B109" t="s">
        <v>12</v>
      </c>
      <c r="C109" s="2">
        <v>0</v>
      </c>
      <c r="E109" s="2">
        <f t="shared" si="2"/>
        <v>30677.319999999978</v>
      </c>
      <c r="F109" t="s">
        <v>144</v>
      </c>
      <c r="G109" t="s">
        <v>12</v>
      </c>
    </row>
    <row r="110" spans="1:7" x14ac:dyDescent="0.3">
      <c r="A110">
        <v>57292</v>
      </c>
      <c r="B110" t="s">
        <v>12</v>
      </c>
      <c r="C110" s="2">
        <v>0</v>
      </c>
      <c r="E110" s="2">
        <f t="shared" si="2"/>
        <v>30677.319999999978</v>
      </c>
      <c r="F110" t="s">
        <v>144</v>
      </c>
      <c r="G110" t="s">
        <v>12</v>
      </c>
    </row>
    <row r="111" spans="1:7" x14ac:dyDescent="0.3">
      <c r="A111">
        <v>57293</v>
      </c>
      <c r="B111" t="s">
        <v>12</v>
      </c>
      <c r="C111" s="2">
        <v>0</v>
      </c>
      <c r="E111" s="2">
        <f t="shared" si="2"/>
        <v>30677.319999999978</v>
      </c>
      <c r="F111" t="s">
        <v>144</v>
      </c>
      <c r="G111" t="s">
        <v>12</v>
      </c>
    </row>
    <row r="112" spans="1:7" x14ac:dyDescent="0.3">
      <c r="A112">
        <v>57294</v>
      </c>
      <c r="B112" t="s">
        <v>12</v>
      </c>
      <c r="C112" s="2">
        <v>0</v>
      </c>
      <c r="E112" s="2">
        <f t="shared" si="2"/>
        <v>30677.319999999978</v>
      </c>
      <c r="F112" t="s">
        <v>144</v>
      </c>
      <c r="G112" t="s">
        <v>12</v>
      </c>
    </row>
    <row r="113" spans="1:7" x14ac:dyDescent="0.3">
      <c r="A113">
        <v>57295</v>
      </c>
      <c r="B113" t="s">
        <v>12</v>
      </c>
      <c r="C113" s="2">
        <v>0</v>
      </c>
      <c r="E113" s="2">
        <f t="shared" si="2"/>
        <v>30677.319999999978</v>
      </c>
      <c r="F113" t="s">
        <v>144</v>
      </c>
      <c r="G113" t="s">
        <v>12</v>
      </c>
    </row>
    <row r="114" spans="1:7" x14ac:dyDescent="0.3">
      <c r="A114">
        <v>57296</v>
      </c>
      <c r="B114" t="s">
        <v>12</v>
      </c>
      <c r="C114" s="2">
        <v>0</v>
      </c>
      <c r="E114" s="2">
        <f t="shared" si="2"/>
        <v>30677.319999999978</v>
      </c>
      <c r="F114" t="s">
        <v>144</v>
      </c>
      <c r="G114" t="s">
        <v>12</v>
      </c>
    </row>
    <row r="115" spans="1:7" x14ac:dyDescent="0.3">
      <c r="A115">
        <v>57297</v>
      </c>
      <c r="B115" t="s">
        <v>12</v>
      </c>
      <c r="C115" s="2">
        <v>0</v>
      </c>
      <c r="E115" s="2">
        <f t="shared" si="2"/>
        <v>30677.319999999978</v>
      </c>
      <c r="F115" t="s">
        <v>144</v>
      </c>
      <c r="G115" t="s">
        <v>12</v>
      </c>
    </row>
    <row r="116" spans="1:7" x14ac:dyDescent="0.3">
      <c r="A116">
        <v>57298</v>
      </c>
      <c r="B116" t="s">
        <v>12</v>
      </c>
      <c r="C116" s="2">
        <v>0</v>
      </c>
      <c r="E116" s="2">
        <f t="shared" si="2"/>
        <v>30677.319999999978</v>
      </c>
      <c r="F116" t="s">
        <v>144</v>
      </c>
      <c r="G116" t="s">
        <v>12</v>
      </c>
    </row>
    <row r="117" spans="1:7" x14ac:dyDescent="0.3">
      <c r="A117">
        <v>57299</v>
      </c>
      <c r="B117" t="s">
        <v>12</v>
      </c>
      <c r="C117" s="2">
        <v>0</v>
      </c>
      <c r="E117" s="2">
        <f t="shared" si="2"/>
        <v>30677.319999999978</v>
      </c>
      <c r="F117" t="s">
        <v>144</v>
      </c>
      <c r="G117" t="s">
        <v>12</v>
      </c>
    </row>
    <row r="118" spans="1:7" x14ac:dyDescent="0.3">
      <c r="A118">
        <v>57300</v>
      </c>
      <c r="B118" t="s">
        <v>12</v>
      </c>
      <c r="C118" s="2">
        <v>0</v>
      </c>
      <c r="E118" s="2">
        <f t="shared" si="2"/>
        <v>30677.319999999978</v>
      </c>
      <c r="F118" t="s">
        <v>144</v>
      </c>
      <c r="G118" t="s">
        <v>12</v>
      </c>
    </row>
    <row r="119" spans="1:7" x14ac:dyDescent="0.3">
      <c r="A119">
        <v>57301</v>
      </c>
      <c r="B119" t="s">
        <v>12</v>
      </c>
      <c r="C119" s="2">
        <v>0</v>
      </c>
      <c r="E119" s="2">
        <f t="shared" si="2"/>
        <v>30677.319999999978</v>
      </c>
      <c r="F119" t="s">
        <v>144</v>
      </c>
      <c r="G119" t="s">
        <v>12</v>
      </c>
    </row>
    <row r="120" spans="1:7" x14ac:dyDescent="0.3">
      <c r="A120">
        <v>57302</v>
      </c>
      <c r="B120" t="s">
        <v>12</v>
      </c>
      <c r="C120" s="2">
        <v>0</v>
      </c>
      <c r="E120" s="2">
        <f t="shared" si="2"/>
        <v>30677.319999999978</v>
      </c>
      <c r="F120" t="s">
        <v>144</v>
      </c>
      <c r="G120" t="s">
        <v>12</v>
      </c>
    </row>
    <row r="121" spans="1:7" x14ac:dyDescent="0.3">
      <c r="A121">
        <v>57303</v>
      </c>
      <c r="B121" t="s">
        <v>12</v>
      </c>
      <c r="C121" s="2">
        <v>0</v>
      </c>
      <c r="E121" s="2">
        <f t="shared" si="2"/>
        <v>30677.319999999978</v>
      </c>
      <c r="F121" t="s">
        <v>144</v>
      </c>
      <c r="G121" t="s">
        <v>12</v>
      </c>
    </row>
    <row r="122" spans="1:7" x14ac:dyDescent="0.3">
      <c r="A122">
        <v>57304</v>
      </c>
      <c r="B122" t="s">
        <v>12</v>
      </c>
      <c r="C122" s="2">
        <v>0</v>
      </c>
      <c r="E122" s="2">
        <f t="shared" si="2"/>
        <v>30677.319999999978</v>
      </c>
      <c r="F122" t="s">
        <v>144</v>
      </c>
      <c r="G122" t="s">
        <v>12</v>
      </c>
    </row>
    <row r="123" spans="1:7" x14ac:dyDescent="0.3">
      <c r="A123">
        <v>57305</v>
      </c>
      <c r="B123" t="s">
        <v>12</v>
      </c>
      <c r="C123" s="2">
        <v>0</v>
      </c>
      <c r="E123" s="2">
        <f t="shared" si="2"/>
        <v>30677.319999999978</v>
      </c>
      <c r="F123" t="s">
        <v>144</v>
      </c>
      <c r="G123" t="s">
        <v>12</v>
      </c>
    </row>
    <row r="124" spans="1:7" x14ac:dyDescent="0.3">
      <c r="A124">
        <v>57306</v>
      </c>
      <c r="B124" t="s">
        <v>12</v>
      </c>
      <c r="C124" s="2">
        <v>0</v>
      </c>
      <c r="E124" s="2">
        <f t="shared" si="2"/>
        <v>30677.319999999978</v>
      </c>
      <c r="F124" t="s">
        <v>144</v>
      </c>
      <c r="G124" t="s">
        <v>12</v>
      </c>
    </row>
    <row r="125" spans="1:7" x14ac:dyDescent="0.3">
      <c r="A125">
        <v>57307</v>
      </c>
      <c r="B125" t="s">
        <v>12</v>
      </c>
      <c r="C125" s="2">
        <v>0</v>
      </c>
      <c r="E125" s="2">
        <f t="shared" si="2"/>
        <v>30677.319999999978</v>
      </c>
      <c r="F125" t="s">
        <v>50</v>
      </c>
      <c r="G125" t="s">
        <v>12</v>
      </c>
    </row>
    <row r="126" spans="1:7" x14ac:dyDescent="0.3">
      <c r="A126">
        <v>57308</v>
      </c>
      <c r="B126" t="s">
        <v>12</v>
      </c>
      <c r="C126" s="2">
        <v>0</v>
      </c>
      <c r="E126" s="2">
        <f t="shared" si="2"/>
        <v>30677.319999999978</v>
      </c>
      <c r="F126" t="s">
        <v>50</v>
      </c>
      <c r="G126" t="s">
        <v>12</v>
      </c>
    </row>
    <row r="127" spans="1:7" x14ac:dyDescent="0.3">
      <c r="A127">
        <v>57309</v>
      </c>
      <c r="B127" t="s">
        <v>12</v>
      </c>
      <c r="C127" s="2">
        <v>0</v>
      </c>
      <c r="E127" s="2">
        <f t="shared" si="2"/>
        <v>30677.319999999978</v>
      </c>
      <c r="F127" t="s">
        <v>50</v>
      </c>
      <c r="G127" t="s">
        <v>12</v>
      </c>
    </row>
    <row r="128" spans="1:7" x14ac:dyDescent="0.3">
      <c r="A128">
        <v>57310</v>
      </c>
      <c r="B128" t="s">
        <v>145</v>
      </c>
      <c r="C128" s="2">
        <v>600</v>
      </c>
      <c r="E128" s="2">
        <f t="shared" si="2"/>
        <v>30077.319999999978</v>
      </c>
      <c r="F128" t="s">
        <v>59</v>
      </c>
      <c r="G128" t="s">
        <v>59</v>
      </c>
    </row>
    <row r="129" spans="1:7" x14ac:dyDescent="0.3">
      <c r="A129">
        <v>57311</v>
      </c>
      <c r="B129" t="s">
        <v>101</v>
      </c>
      <c r="C129" s="2">
        <v>750</v>
      </c>
      <c r="E129" s="2">
        <f t="shared" si="2"/>
        <v>29327.319999999978</v>
      </c>
      <c r="F129" t="s">
        <v>59</v>
      </c>
      <c r="G129" t="s">
        <v>59</v>
      </c>
    </row>
    <row r="130" spans="1:7" x14ac:dyDescent="0.3">
      <c r="A130">
        <v>57312</v>
      </c>
      <c r="B130" t="s">
        <v>99</v>
      </c>
      <c r="C130" s="2">
        <v>900</v>
      </c>
      <c r="E130" s="2">
        <f t="shared" si="2"/>
        <v>28427.319999999978</v>
      </c>
      <c r="F130" t="s">
        <v>59</v>
      </c>
      <c r="G130" t="s">
        <v>59</v>
      </c>
    </row>
    <row r="131" spans="1:7" x14ac:dyDescent="0.3">
      <c r="A131">
        <v>57313</v>
      </c>
      <c r="B131" t="s">
        <v>102</v>
      </c>
      <c r="C131" s="2">
        <v>500</v>
      </c>
      <c r="E131" s="2">
        <f t="shared" si="2"/>
        <v>27927.319999999978</v>
      </c>
      <c r="F131" t="s">
        <v>59</v>
      </c>
      <c r="G131" t="s">
        <v>59</v>
      </c>
    </row>
    <row r="132" spans="1:7" x14ac:dyDescent="0.3">
      <c r="A132">
        <v>57314</v>
      </c>
      <c r="B132" t="s">
        <v>103</v>
      </c>
      <c r="C132" s="2">
        <v>750</v>
      </c>
      <c r="E132" s="2">
        <f t="shared" si="2"/>
        <v>27177.319999999978</v>
      </c>
      <c r="F132" t="s">
        <v>59</v>
      </c>
      <c r="G132" t="s">
        <v>59</v>
      </c>
    </row>
    <row r="133" spans="1:7" x14ac:dyDescent="0.3">
      <c r="A133">
        <v>57315</v>
      </c>
      <c r="B133" t="s">
        <v>60</v>
      </c>
      <c r="C133" s="2">
        <v>783.46</v>
      </c>
      <c r="E133" s="2">
        <f t="shared" si="2"/>
        <v>26393.859999999979</v>
      </c>
      <c r="F133" t="s">
        <v>144</v>
      </c>
      <c r="G133" t="s">
        <v>53</v>
      </c>
    </row>
    <row r="134" spans="1:7" x14ac:dyDescent="0.3">
      <c r="A134">
        <v>57316</v>
      </c>
      <c r="B134" t="s">
        <v>146</v>
      </c>
      <c r="C134" s="2">
        <v>255</v>
      </c>
      <c r="E134" s="2">
        <f t="shared" si="2"/>
        <v>26138.859999999979</v>
      </c>
      <c r="F134" t="s">
        <v>147</v>
      </c>
      <c r="G134" t="s">
        <v>53</v>
      </c>
    </row>
    <row r="135" spans="1:7" x14ac:dyDescent="0.3">
      <c r="A135">
        <v>57317</v>
      </c>
      <c r="B135" t="s">
        <v>12</v>
      </c>
      <c r="C135" s="2">
        <v>0</v>
      </c>
      <c r="E135" s="2">
        <f t="shared" si="2"/>
        <v>26138.859999999979</v>
      </c>
      <c r="F135" t="s">
        <v>12</v>
      </c>
      <c r="G135" t="s">
        <v>12</v>
      </c>
    </row>
    <row r="136" spans="1:7" x14ac:dyDescent="0.3">
      <c r="A136">
        <v>57318</v>
      </c>
      <c r="B136" t="s">
        <v>12</v>
      </c>
      <c r="C136" s="2">
        <v>0</v>
      </c>
      <c r="E136" s="2">
        <f t="shared" si="2"/>
        <v>26138.859999999979</v>
      </c>
      <c r="F136" t="s">
        <v>12</v>
      </c>
      <c r="G136" t="s">
        <v>12</v>
      </c>
    </row>
    <row r="137" spans="1:7" x14ac:dyDescent="0.3">
      <c r="A137">
        <v>57319</v>
      </c>
      <c r="B137" t="s">
        <v>70</v>
      </c>
      <c r="C137" s="2">
        <v>304.5</v>
      </c>
      <c r="E137" s="2">
        <f t="shared" si="2"/>
        <v>25834.359999999979</v>
      </c>
      <c r="F137" t="s">
        <v>144</v>
      </c>
      <c r="G137" t="s">
        <v>53</v>
      </c>
    </row>
    <row r="138" spans="1:7" x14ac:dyDescent="0.3">
      <c r="A138">
        <v>57320</v>
      </c>
      <c r="B138" t="s">
        <v>148</v>
      </c>
      <c r="C138" s="2">
        <v>348</v>
      </c>
      <c r="E138" s="2">
        <f t="shared" si="2"/>
        <v>25486.359999999979</v>
      </c>
      <c r="F138" t="s">
        <v>144</v>
      </c>
      <c r="G138" t="s">
        <v>53</v>
      </c>
    </row>
    <row r="139" spans="1:7" x14ac:dyDescent="0.3">
      <c r="A139">
        <v>57321</v>
      </c>
      <c r="B139" t="s">
        <v>72</v>
      </c>
      <c r="C139" s="2">
        <v>495.47</v>
      </c>
      <c r="E139" s="2">
        <f t="shared" si="2"/>
        <v>24990.889999999978</v>
      </c>
      <c r="F139" t="s">
        <v>144</v>
      </c>
      <c r="G139" t="s">
        <v>53</v>
      </c>
    </row>
    <row r="140" spans="1:7" x14ac:dyDescent="0.3">
      <c r="A140">
        <v>57322</v>
      </c>
      <c r="B140" t="s">
        <v>12</v>
      </c>
      <c r="C140" s="2">
        <v>0</v>
      </c>
      <c r="E140" s="2">
        <f t="shared" si="2"/>
        <v>24990.889999999978</v>
      </c>
      <c r="F140" t="s">
        <v>12</v>
      </c>
      <c r="G140" t="s">
        <v>12</v>
      </c>
    </row>
    <row r="141" spans="1:7" x14ac:dyDescent="0.3">
      <c r="A141">
        <v>57323</v>
      </c>
      <c r="B141" t="s">
        <v>12</v>
      </c>
      <c r="C141" s="2">
        <v>0</v>
      </c>
      <c r="E141" s="2">
        <f t="shared" si="2"/>
        <v>24990.889999999978</v>
      </c>
      <c r="F141" t="s">
        <v>12</v>
      </c>
      <c r="G141" t="s">
        <v>12</v>
      </c>
    </row>
    <row r="142" spans="1:7" x14ac:dyDescent="0.3">
      <c r="A142">
        <v>57324</v>
      </c>
      <c r="B142" t="s">
        <v>74</v>
      </c>
      <c r="C142" s="2">
        <v>567.48</v>
      </c>
      <c r="E142" s="2">
        <f t="shared" si="2"/>
        <v>24423.409999999978</v>
      </c>
      <c r="F142" t="s">
        <v>144</v>
      </c>
      <c r="G142" t="s">
        <v>53</v>
      </c>
    </row>
    <row r="143" spans="1:7" x14ac:dyDescent="0.3">
      <c r="A143">
        <v>57325</v>
      </c>
      <c r="B143" t="s">
        <v>73</v>
      </c>
      <c r="C143" s="2">
        <v>891.46</v>
      </c>
      <c r="E143" s="2">
        <f t="shared" si="2"/>
        <v>23531.949999999979</v>
      </c>
      <c r="F143" t="s">
        <v>144</v>
      </c>
      <c r="G143" t="s">
        <v>53</v>
      </c>
    </row>
    <row r="144" spans="1:7" x14ac:dyDescent="0.3">
      <c r="A144">
        <v>57326</v>
      </c>
      <c r="B144" t="s">
        <v>75</v>
      </c>
      <c r="C144" s="2">
        <v>387.47</v>
      </c>
      <c r="E144" s="2">
        <f t="shared" si="2"/>
        <v>23144.479999999978</v>
      </c>
      <c r="F144" t="s">
        <v>144</v>
      </c>
      <c r="G144" t="s">
        <v>53</v>
      </c>
    </row>
    <row r="145" spans="1:7" x14ac:dyDescent="0.3">
      <c r="A145">
        <v>57327</v>
      </c>
      <c r="B145" t="s">
        <v>76</v>
      </c>
      <c r="C145" s="2">
        <v>603.47</v>
      </c>
      <c r="E145" s="2">
        <f t="shared" si="2"/>
        <v>22541.009999999977</v>
      </c>
      <c r="F145" t="s">
        <v>144</v>
      </c>
      <c r="G145" t="s">
        <v>53</v>
      </c>
    </row>
    <row r="146" spans="1:7" x14ac:dyDescent="0.3">
      <c r="A146">
        <v>57328</v>
      </c>
      <c r="B146" t="s">
        <v>77</v>
      </c>
      <c r="C146" s="2">
        <v>304.5</v>
      </c>
      <c r="E146" s="2">
        <f t="shared" si="2"/>
        <v>22236.509999999977</v>
      </c>
      <c r="F146" t="s">
        <v>144</v>
      </c>
      <c r="G146" t="s">
        <v>53</v>
      </c>
    </row>
    <row r="147" spans="1:7" x14ac:dyDescent="0.3">
      <c r="A147">
        <v>57329</v>
      </c>
      <c r="B147" t="s">
        <v>12</v>
      </c>
      <c r="C147" s="2">
        <v>0</v>
      </c>
      <c r="E147" s="2">
        <f t="shared" si="2"/>
        <v>22236.509999999977</v>
      </c>
      <c r="F147" t="s">
        <v>12</v>
      </c>
      <c r="G147" t="s">
        <v>12</v>
      </c>
    </row>
    <row r="148" spans="1:7" x14ac:dyDescent="0.3">
      <c r="A148">
        <v>57330</v>
      </c>
      <c r="B148" t="s">
        <v>79</v>
      </c>
      <c r="C148" s="2">
        <v>348</v>
      </c>
      <c r="E148" s="2">
        <f t="shared" si="2"/>
        <v>21888.509999999977</v>
      </c>
      <c r="F148" t="s">
        <v>144</v>
      </c>
      <c r="G148" t="s">
        <v>53</v>
      </c>
    </row>
    <row r="149" spans="1:7" x14ac:dyDescent="0.3">
      <c r="A149">
        <v>57331</v>
      </c>
      <c r="B149" t="s">
        <v>12</v>
      </c>
      <c r="C149" s="2">
        <v>0</v>
      </c>
      <c r="E149" s="2">
        <f t="shared" si="2"/>
        <v>21888.509999999977</v>
      </c>
      <c r="F149" t="s">
        <v>12</v>
      </c>
      <c r="G149" t="s">
        <v>12</v>
      </c>
    </row>
    <row r="150" spans="1:7" x14ac:dyDescent="0.3">
      <c r="A150">
        <v>57332</v>
      </c>
      <c r="B150" t="s">
        <v>80</v>
      </c>
      <c r="C150" s="2">
        <v>475.97</v>
      </c>
      <c r="E150" s="2">
        <f t="shared" si="2"/>
        <v>21412.539999999975</v>
      </c>
      <c r="F150" t="s">
        <v>144</v>
      </c>
      <c r="G150" t="s">
        <v>53</v>
      </c>
    </row>
    <row r="151" spans="1:7" x14ac:dyDescent="0.3">
      <c r="A151">
        <v>57333</v>
      </c>
      <c r="B151" t="s">
        <v>81</v>
      </c>
      <c r="C151" s="2">
        <v>603.47</v>
      </c>
      <c r="E151" s="2">
        <f t="shared" si="2"/>
        <v>20809.069999999974</v>
      </c>
      <c r="F151" t="s">
        <v>144</v>
      </c>
      <c r="G151" t="s">
        <v>53</v>
      </c>
    </row>
    <row r="152" spans="1:7" x14ac:dyDescent="0.3">
      <c r="A152">
        <v>57334</v>
      </c>
      <c r="B152" t="s">
        <v>82</v>
      </c>
      <c r="C152" s="2">
        <v>567.48</v>
      </c>
      <c r="E152" s="2">
        <f t="shared" ref="E152:E184" si="3">+E151-C152+D152</f>
        <v>20241.589999999975</v>
      </c>
      <c r="F152" t="s">
        <v>144</v>
      </c>
      <c r="G152" t="s">
        <v>53</v>
      </c>
    </row>
    <row r="153" spans="1:7" x14ac:dyDescent="0.3">
      <c r="A153">
        <v>57335</v>
      </c>
      <c r="B153" t="s">
        <v>83</v>
      </c>
      <c r="C153" s="2">
        <v>304.5</v>
      </c>
      <c r="E153" s="2">
        <f t="shared" si="3"/>
        <v>19937.089999999975</v>
      </c>
      <c r="F153" t="s">
        <v>144</v>
      </c>
      <c r="G153" t="s">
        <v>53</v>
      </c>
    </row>
    <row r="154" spans="1:7" x14ac:dyDescent="0.3">
      <c r="A154">
        <v>57336</v>
      </c>
      <c r="B154" t="s">
        <v>84</v>
      </c>
      <c r="C154" s="2">
        <v>423.47</v>
      </c>
      <c r="E154" s="2">
        <f t="shared" si="3"/>
        <v>19513.619999999974</v>
      </c>
      <c r="F154" t="s">
        <v>144</v>
      </c>
      <c r="G154" t="s">
        <v>53</v>
      </c>
    </row>
    <row r="155" spans="1:7" x14ac:dyDescent="0.3">
      <c r="A155">
        <v>57337</v>
      </c>
      <c r="B155" t="s">
        <v>85</v>
      </c>
      <c r="C155" s="2">
        <v>423.47</v>
      </c>
      <c r="E155" s="2">
        <f t="shared" si="3"/>
        <v>19090.149999999972</v>
      </c>
      <c r="F155" t="s">
        <v>144</v>
      </c>
      <c r="G155" t="s">
        <v>53</v>
      </c>
    </row>
    <row r="156" spans="1:7" x14ac:dyDescent="0.3">
      <c r="A156">
        <v>57338</v>
      </c>
      <c r="B156" t="s">
        <v>86</v>
      </c>
      <c r="C156" s="2">
        <v>304.5</v>
      </c>
      <c r="E156" s="2">
        <f t="shared" si="3"/>
        <v>18785.649999999972</v>
      </c>
      <c r="F156" t="s">
        <v>144</v>
      </c>
      <c r="G156" t="s">
        <v>53</v>
      </c>
    </row>
    <row r="157" spans="1:7" x14ac:dyDescent="0.3">
      <c r="A157">
        <v>57339</v>
      </c>
      <c r="B157" t="s">
        <v>87</v>
      </c>
      <c r="C157" s="2">
        <v>348</v>
      </c>
      <c r="E157" s="2">
        <f t="shared" si="3"/>
        <v>18437.649999999972</v>
      </c>
      <c r="F157" t="s">
        <v>144</v>
      </c>
      <c r="G157" t="s">
        <v>53</v>
      </c>
    </row>
    <row r="158" spans="1:7" x14ac:dyDescent="0.3">
      <c r="A158">
        <v>57340</v>
      </c>
      <c r="B158" t="s">
        <v>89</v>
      </c>
      <c r="C158" s="2">
        <v>387.47</v>
      </c>
      <c r="E158" s="2">
        <f t="shared" si="3"/>
        <v>18050.179999999971</v>
      </c>
      <c r="F158" t="s">
        <v>144</v>
      </c>
      <c r="G158" t="s">
        <v>53</v>
      </c>
    </row>
    <row r="159" spans="1:7" x14ac:dyDescent="0.3">
      <c r="A159">
        <v>57341</v>
      </c>
      <c r="B159" t="s">
        <v>88</v>
      </c>
      <c r="C159" s="2">
        <v>567.48</v>
      </c>
      <c r="E159" s="2">
        <f t="shared" si="3"/>
        <v>17482.699999999972</v>
      </c>
      <c r="F159" t="s">
        <v>144</v>
      </c>
      <c r="G159" t="s">
        <v>53</v>
      </c>
    </row>
    <row r="160" spans="1:7" x14ac:dyDescent="0.3">
      <c r="A160">
        <v>57342</v>
      </c>
      <c r="B160" t="s">
        <v>90</v>
      </c>
      <c r="C160" s="2">
        <v>348</v>
      </c>
      <c r="E160" s="2">
        <f t="shared" si="3"/>
        <v>17134.699999999972</v>
      </c>
      <c r="F160" t="s">
        <v>144</v>
      </c>
      <c r="G160" t="s">
        <v>53</v>
      </c>
    </row>
    <row r="161" spans="1:7" x14ac:dyDescent="0.3">
      <c r="A161">
        <v>57343</v>
      </c>
      <c r="B161" t="s">
        <v>91</v>
      </c>
      <c r="C161" s="2">
        <v>304.5</v>
      </c>
      <c r="E161" s="2">
        <f t="shared" si="3"/>
        <v>16830.199999999972</v>
      </c>
      <c r="F161" t="s">
        <v>144</v>
      </c>
      <c r="G161" t="s">
        <v>53</v>
      </c>
    </row>
    <row r="162" spans="1:7" x14ac:dyDescent="0.3">
      <c r="A162">
        <v>57344</v>
      </c>
      <c r="B162" t="s">
        <v>92</v>
      </c>
      <c r="C162" s="2">
        <v>531.41999999999996</v>
      </c>
      <c r="E162" s="2">
        <f t="shared" si="3"/>
        <v>16298.779999999972</v>
      </c>
      <c r="F162" t="s">
        <v>144</v>
      </c>
      <c r="G162" t="s">
        <v>53</v>
      </c>
    </row>
    <row r="163" spans="1:7" x14ac:dyDescent="0.3">
      <c r="A163">
        <v>57345</v>
      </c>
      <c r="B163" t="s">
        <v>93</v>
      </c>
      <c r="C163" s="2">
        <v>348</v>
      </c>
      <c r="E163" s="2">
        <f t="shared" si="3"/>
        <v>15950.779999999972</v>
      </c>
      <c r="F163" t="s">
        <v>144</v>
      </c>
      <c r="G163" t="s">
        <v>53</v>
      </c>
    </row>
    <row r="164" spans="1:7" x14ac:dyDescent="0.3">
      <c r="A164">
        <v>57346</v>
      </c>
      <c r="B164" t="s">
        <v>94</v>
      </c>
      <c r="C164" s="2">
        <v>326.25</v>
      </c>
      <c r="E164" s="2">
        <f t="shared" si="3"/>
        <v>15624.529999999972</v>
      </c>
      <c r="F164" t="s">
        <v>144</v>
      </c>
      <c r="G164" t="s">
        <v>53</v>
      </c>
    </row>
    <row r="165" spans="1:7" x14ac:dyDescent="0.3">
      <c r="A165">
        <v>57347</v>
      </c>
      <c r="B165" t="s">
        <v>95</v>
      </c>
      <c r="C165" s="2">
        <v>387.47</v>
      </c>
      <c r="E165" s="2">
        <f t="shared" si="3"/>
        <v>15237.059999999972</v>
      </c>
      <c r="F165" t="s">
        <v>144</v>
      </c>
      <c r="G165" t="s">
        <v>53</v>
      </c>
    </row>
    <row r="166" spans="1:7" x14ac:dyDescent="0.3">
      <c r="A166">
        <v>57348</v>
      </c>
      <c r="B166" t="s">
        <v>96</v>
      </c>
      <c r="C166" s="2">
        <v>963.46</v>
      </c>
      <c r="E166" s="2">
        <f t="shared" si="3"/>
        <v>14273.599999999973</v>
      </c>
      <c r="F166" t="s">
        <v>144</v>
      </c>
      <c r="G166" t="s">
        <v>53</v>
      </c>
    </row>
    <row r="167" spans="1:7" x14ac:dyDescent="0.3">
      <c r="A167">
        <v>57349</v>
      </c>
      <c r="B167" t="s">
        <v>97</v>
      </c>
      <c r="C167" s="2">
        <v>387.47</v>
      </c>
      <c r="E167" s="2">
        <f t="shared" si="3"/>
        <v>13886.129999999974</v>
      </c>
      <c r="F167" t="s">
        <v>144</v>
      </c>
      <c r="G167" t="s">
        <v>53</v>
      </c>
    </row>
    <row r="168" spans="1:7" x14ac:dyDescent="0.3">
      <c r="A168">
        <v>57350</v>
      </c>
      <c r="B168" t="s">
        <v>98</v>
      </c>
      <c r="C168" s="2">
        <v>423.47</v>
      </c>
      <c r="E168" s="2">
        <f t="shared" si="3"/>
        <v>13462.659999999974</v>
      </c>
      <c r="F168" t="s">
        <v>144</v>
      </c>
      <c r="G168" t="s">
        <v>53</v>
      </c>
    </row>
    <row r="169" spans="1:7" x14ac:dyDescent="0.3">
      <c r="A169">
        <v>57351</v>
      </c>
      <c r="B169" t="s">
        <v>12</v>
      </c>
      <c r="C169" s="2">
        <v>0</v>
      </c>
      <c r="E169" s="2">
        <f t="shared" si="3"/>
        <v>13462.659999999974</v>
      </c>
      <c r="F169" t="s">
        <v>12</v>
      </c>
      <c r="G169" t="s">
        <v>12</v>
      </c>
    </row>
    <row r="170" spans="1:7" x14ac:dyDescent="0.3">
      <c r="A170">
        <v>57352</v>
      </c>
      <c r="B170" t="s">
        <v>12</v>
      </c>
      <c r="C170" s="2">
        <v>0</v>
      </c>
      <c r="E170" s="2">
        <f t="shared" si="3"/>
        <v>13462.659999999974</v>
      </c>
      <c r="F170" t="s">
        <v>12</v>
      </c>
      <c r="G170" t="s">
        <v>12</v>
      </c>
    </row>
    <row r="171" spans="1:7" x14ac:dyDescent="0.3">
      <c r="A171">
        <v>57353</v>
      </c>
      <c r="B171" t="s">
        <v>149</v>
      </c>
      <c r="C171" s="2">
        <v>477.39</v>
      </c>
      <c r="E171" s="2">
        <f t="shared" si="3"/>
        <v>12985.269999999975</v>
      </c>
      <c r="F171" t="s">
        <v>50</v>
      </c>
      <c r="G171" t="s">
        <v>50</v>
      </c>
    </row>
    <row r="172" spans="1:7" x14ac:dyDescent="0.3">
      <c r="A172">
        <v>57354</v>
      </c>
      <c r="B172" t="s">
        <v>150</v>
      </c>
      <c r="C172" s="2">
        <v>342.93</v>
      </c>
      <c r="E172" s="2">
        <f t="shared" si="3"/>
        <v>12642.339999999975</v>
      </c>
      <c r="F172" t="s">
        <v>50</v>
      </c>
      <c r="G172" t="s">
        <v>50</v>
      </c>
    </row>
    <row r="173" spans="1:7" x14ac:dyDescent="0.3">
      <c r="A173">
        <v>57355</v>
      </c>
      <c r="B173" t="s">
        <v>78</v>
      </c>
      <c r="C173" s="2">
        <v>423.47</v>
      </c>
      <c r="E173" s="2">
        <f t="shared" si="3"/>
        <v>12218.869999999975</v>
      </c>
      <c r="F173" t="s">
        <v>144</v>
      </c>
      <c r="G173" t="s">
        <v>53</v>
      </c>
    </row>
    <row r="174" spans="1:7" x14ac:dyDescent="0.3">
      <c r="A174">
        <v>57356</v>
      </c>
      <c r="B174" t="s">
        <v>151</v>
      </c>
      <c r="C174" s="2">
        <v>681.72</v>
      </c>
      <c r="E174" s="2">
        <f t="shared" si="3"/>
        <v>11537.149999999976</v>
      </c>
      <c r="F174" t="s">
        <v>50</v>
      </c>
      <c r="G174" t="s">
        <v>50</v>
      </c>
    </row>
    <row r="175" spans="1:7" x14ac:dyDescent="0.3">
      <c r="A175">
        <v>57357</v>
      </c>
      <c r="B175" t="s">
        <v>68</v>
      </c>
      <c r="C175" s="2">
        <v>675.46</v>
      </c>
      <c r="E175" s="2">
        <f t="shared" si="3"/>
        <v>10861.689999999977</v>
      </c>
      <c r="F175" t="s">
        <v>144</v>
      </c>
      <c r="G175" t="s">
        <v>53</v>
      </c>
    </row>
    <row r="176" spans="1:7" x14ac:dyDescent="0.3">
      <c r="A176">
        <v>57358</v>
      </c>
      <c r="B176" t="s">
        <v>152</v>
      </c>
      <c r="C176" s="2">
        <v>150</v>
      </c>
      <c r="E176" s="2">
        <f t="shared" si="3"/>
        <v>10711.689999999977</v>
      </c>
      <c r="F176" t="s">
        <v>153</v>
      </c>
      <c r="G176" t="s">
        <v>44</v>
      </c>
    </row>
    <row r="177" spans="1:7" x14ac:dyDescent="0.3">
      <c r="A177">
        <v>57359</v>
      </c>
      <c r="B177" t="s">
        <v>154</v>
      </c>
      <c r="C177" s="2">
        <v>33.6</v>
      </c>
      <c r="E177" s="2">
        <f t="shared" si="3"/>
        <v>10678.089999999976</v>
      </c>
      <c r="F177" t="s">
        <v>155</v>
      </c>
      <c r="G177" t="s">
        <v>44</v>
      </c>
    </row>
    <row r="178" spans="1:7" x14ac:dyDescent="0.3">
      <c r="A178">
        <v>57360</v>
      </c>
      <c r="B178" t="s">
        <v>156</v>
      </c>
      <c r="C178" s="2">
        <v>69</v>
      </c>
      <c r="E178" s="2">
        <f t="shared" si="3"/>
        <v>10609.089999999976</v>
      </c>
      <c r="F178" t="s">
        <v>155</v>
      </c>
      <c r="G178" t="s">
        <v>44</v>
      </c>
    </row>
    <row r="179" spans="1:7" x14ac:dyDescent="0.3">
      <c r="A179">
        <v>57361</v>
      </c>
      <c r="B179" t="s">
        <v>157</v>
      </c>
      <c r="C179" s="2">
        <v>1914.75</v>
      </c>
      <c r="E179" s="2">
        <f t="shared" si="3"/>
        <v>8694.3399999999765</v>
      </c>
      <c r="F179" t="s">
        <v>158</v>
      </c>
      <c r="G179" t="s">
        <v>44</v>
      </c>
    </row>
    <row r="180" spans="1:7" x14ac:dyDescent="0.3">
      <c r="A180">
        <v>57362</v>
      </c>
      <c r="B180" t="s">
        <v>121</v>
      </c>
      <c r="C180" s="2">
        <v>1117.48</v>
      </c>
      <c r="E180" s="2">
        <f t="shared" si="3"/>
        <v>7576.8599999999769</v>
      </c>
      <c r="F180" t="s">
        <v>159</v>
      </c>
      <c r="G180" t="s">
        <v>44</v>
      </c>
    </row>
    <row r="181" spans="1:7" x14ac:dyDescent="0.3">
      <c r="A181">
        <v>57363</v>
      </c>
      <c r="B181" t="s">
        <v>160</v>
      </c>
      <c r="C181" s="2">
        <v>1921.76</v>
      </c>
      <c r="E181" s="2">
        <f t="shared" si="3"/>
        <v>5655.0999999999767</v>
      </c>
      <c r="F181" t="s">
        <v>161</v>
      </c>
      <c r="G181" t="s">
        <v>44</v>
      </c>
    </row>
    <row r="182" spans="1:7" x14ac:dyDescent="0.3">
      <c r="B182" t="s">
        <v>162</v>
      </c>
      <c r="C182" s="2">
        <v>435</v>
      </c>
      <c r="E182" s="2">
        <f t="shared" si="3"/>
        <v>5220.0999999999767</v>
      </c>
      <c r="F182" t="s">
        <v>163</v>
      </c>
      <c r="G182" t="s">
        <v>21</v>
      </c>
    </row>
    <row r="183" spans="1:7" x14ac:dyDescent="0.3">
      <c r="B183" t="s">
        <v>32</v>
      </c>
      <c r="D183" s="8">
        <v>50000</v>
      </c>
      <c r="E183" s="2">
        <f t="shared" si="3"/>
        <v>55220.099999999977</v>
      </c>
      <c r="F183" t="s">
        <v>164</v>
      </c>
      <c r="G183" t="s">
        <v>32</v>
      </c>
    </row>
    <row r="184" spans="1:7" x14ac:dyDescent="0.3">
      <c r="A184">
        <v>57364</v>
      </c>
      <c r="B184" t="s">
        <v>96</v>
      </c>
      <c r="C184" s="9">
        <v>309.32</v>
      </c>
      <c r="D184" s="10"/>
      <c r="E184" s="2">
        <f t="shared" si="3"/>
        <v>54910.779999999977</v>
      </c>
      <c r="F184" t="s">
        <v>18</v>
      </c>
      <c r="G184" t="s">
        <v>18</v>
      </c>
    </row>
    <row r="185" spans="1:7" x14ac:dyDescent="0.3">
      <c r="C185" s="2">
        <f>SUM(C7:C184)</f>
        <v>78159.240000000034</v>
      </c>
      <c r="D185">
        <f>SUM(D7:D184)</f>
        <v>115975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noviembre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Argote</dc:creator>
  <cp:lastModifiedBy>ivan Argote</cp:lastModifiedBy>
  <dcterms:created xsi:type="dcterms:W3CDTF">2024-12-15T23:28:47Z</dcterms:created>
  <dcterms:modified xsi:type="dcterms:W3CDTF">2024-12-15T23:30:09Z</dcterms:modified>
</cp:coreProperties>
</file>